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sante\5. Pôle HRS\4. Projets en développement\24SAN0C460_EGYPTE-Santé primaire-UE\3.Mise-en-oeuvre-suivi\3.2.Passation-contrats\AO Portage salarial\Egypte\"/>
    </mc:Choice>
  </mc:AlternateContent>
  <bookViews>
    <workbookView xWindow="0" yWindow="0" windowWidth="12780" windowHeight="3630" tabRatio="921" activeTab="5"/>
  </bookViews>
  <sheets>
    <sheet name="Récapitulatif_honoraires&amp;frais" sheetId="4" r:id="rId1"/>
    <sheet name="Position_1" sheetId="7" r:id="rId2"/>
    <sheet name="Position_2" sheetId="39" r:id="rId3"/>
    <sheet name="Position_3" sheetId="40" r:id="rId4"/>
    <sheet name="Position_4" sheetId="54" r:id="rId5"/>
    <sheet name="Position_5" sheetId="55" r:id="rId6"/>
    <sheet name="Position_6" sheetId="56" r:id="rId7"/>
    <sheet name="Position_7" sheetId="57" r:id="rId8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4" l="1"/>
  <c r="E2" i="4" s="1"/>
  <c r="B24" i="7"/>
  <c r="D8" i="4" l="1"/>
  <c r="D7" i="4"/>
  <c r="D6" i="4"/>
  <c r="D5" i="4"/>
  <c r="D4" i="4"/>
  <c r="D3" i="4"/>
  <c r="C8" i="4"/>
  <c r="C7" i="4"/>
  <c r="C6" i="4"/>
  <c r="B8" i="4"/>
  <c r="B7" i="4"/>
  <c r="B6" i="4"/>
  <c r="C3" i="4"/>
  <c r="C4" i="4"/>
  <c r="C5" i="4"/>
  <c r="B24" i="57"/>
  <c r="C11" i="57"/>
  <c r="C24" i="57" s="1"/>
  <c r="B24" i="56"/>
  <c r="C21" i="56"/>
  <c r="D21" i="56" s="1"/>
  <c r="C19" i="56"/>
  <c r="D19" i="56" s="1"/>
  <c r="C12" i="56"/>
  <c r="C13" i="56" s="1"/>
  <c r="D11" i="56"/>
  <c r="C11" i="56"/>
  <c r="C24" i="56" s="1"/>
  <c r="C24" i="55"/>
  <c r="B24" i="55"/>
  <c r="D24" i="55" s="1"/>
  <c r="C21" i="55"/>
  <c r="D21" i="55" s="1"/>
  <c r="C19" i="55"/>
  <c r="D19" i="55" s="1"/>
  <c r="C12" i="55"/>
  <c r="C22" i="55" s="1"/>
  <c r="D22" i="55" s="1"/>
  <c r="D11" i="55"/>
  <c r="C11" i="55"/>
  <c r="C9" i="4" l="1"/>
  <c r="D11" i="57"/>
  <c r="C12" i="57"/>
  <c r="C22" i="57" s="1"/>
  <c r="D22" i="57" s="1"/>
  <c r="C19" i="57"/>
  <c r="D19" i="57" s="1"/>
  <c r="C21" i="57"/>
  <c r="D21" i="57" s="1"/>
  <c r="D24" i="57"/>
  <c r="C13" i="57"/>
  <c r="D12" i="57"/>
  <c r="C14" i="56"/>
  <c r="D13" i="56"/>
  <c r="C23" i="56"/>
  <c r="D23" i="56" s="1"/>
  <c r="D24" i="56"/>
  <c r="D12" i="56"/>
  <c r="C22" i="56"/>
  <c r="D22" i="56" s="1"/>
  <c r="D12" i="55"/>
  <c r="C13" i="55"/>
  <c r="B24" i="39"/>
  <c r="B2" i="4"/>
  <c r="B3" i="4"/>
  <c r="C14" i="57" l="1"/>
  <c r="C23" i="57"/>
  <c r="D23" i="57" s="1"/>
  <c r="D13" i="57"/>
  <c r="C15" i="56"/>
  <c r="D14" i="56"/>
  <c r="C14" i="55"/>
  <c r="D13" i="55"/>
  <c r="C23" i="55"/>
  <c r="D23" i="55" s="1"/>
  <c r="B5" i="4"/>
  <c r="B4" i="4"/>
  <c r="B24" i="54"/>
  <c r="C11" i="54"/>
  <c r="C24" i="54" s="1"/>
  <c r="D24" i="54" l="1"/>
  <c r="C15" i="57"/>
  <c r="D14" i="57"/>
  <c r="C16" i="56"/>
  <c r="D15" i="56"/>
  <c r="C15" i="55"/>
  <c r="D14" i="55"/>
  <c r="D11" i="54"/>
  <c r="C19" i="54"/>
  <c r="D19" i="54" s="1"/>
  <c r="C21" i="54"/>
  <c r="D21" i="54" s="1"/>
  <c r="C12" i="54"/>
  <c r="D15" i="57" l="1"/>
  <c r="C16" i="57"/>
  <c r="C17" i="56"/>
  <c r="D17" i="56" s="1"/>
  <c r="D16" i="56"/>
  <c r="D15" i="55"/>
  <c r="C16" i="55"/>
  <c r="C13" i="54"/>
  <c r="D12" i="54"/>
  <c r="C22" i="54"/>
  <c r="D22" i="54" s="1"/>
  <c r="C17" i="57" l="1"/>
  <c r="D17" i="57" s="1"/>
  <c r="D16" i="57"/>
  <c r="C17" i="55"/>
  <c r="D17" i="55" s="1"/>
  <c r="D16" i="55"/>
  <c r="C23" i="54"/>
  <c r="D23" i="54" s="1"/>
  <c r="C14" i="54"/>
  <c r="D13" i="54"/>
  <c r="C15" i="54" l="1"/>
  <c r="D14" i="54"/>
  <c r="C16" i="54" l="1"/>
  <c r="D15" i="54"/>
  <c r="D16" i="54" l="1"/>
  <c r="C17" i="54"/>
  <c r="D17" i="54" s="1"/>
  <c r="B24" i="40" l="1"/>
  <c r="C11" i="40"/>
  <c r="C21" i="40" s="1"/>
  <c r="D21" i="40" s="1"/>
  <c r="C11" i="39"/>
  <c r="C21" i="39" s="1"/>
  <c r="D21" i="39" s="1"/>
  <c r="C11" i="7"/>
  <c r="C21" i="7" s="1"/>
  <c r="C12" i="40" l="1"/>
  <c r="C22" i="40" s="1"/>
  <c r="D22" i="40" s="1"/>
  <c r="D11" i="40"/>
  <c r="C19" i="39"/>
  <c r="D19" i="39" s="1"/>
  <c r="D11" i="39"/>
  <c r="D12" i="40"/>
  <c r="C13" i="40"/>
  <c r="C19" i="40"/>
  <c r="D19" i="40" s="1"/>
  <c r="C24" i="40"/>
  <c r="D24" i="40" s="1"/>
  <c r="C12" i="39"/>
  <c r="C24" i="39"/>
  <c r="D24" i="39" s="1"/>
  <c r="C19" i="7"/>
  <c r="C12" i="7"/>
  <c r="C24" i="7"/>
  <c r="D24" i="7" s="1"/>
  <c r="D11" i="7"/>
  <c r="C14" i="40" l="1"/>
  <c r="D13" i="40"/>
  <c r="C23" i="40"/>
  <c r="D23" i="40" s="1"/>
  <c r="D12" i="39"/>
  <c r="C13" i="39"/>
  <c r="C22" i="39"/>
  <c r="D22" i="39" s="1"/>
  <c r="C22" i="7"/>
  <c r="C13" i="7"/>
  <c r="C15" i="40" l="1"/>
  <c r="D14" i="40"/>
  <c r="C14" i="39"/>
  <c r="D13" i="39"/>
  <c r="C23" i="39"/>
  <c r="D23" i="39" s="1"/>
  <c r="C23" i="7"/>
  <c r="C14" i="7"/>
  <c r="C15" i="7" s="1"/>
  <c r="C16" i="7" s="1"/>
  <c r="C17" i="7" s="1"/>
  <c r="C16" i="40" l="1"/>
  <c r="D15" i="40"/>
  <c r="C15" i="39"/>
  <c r="D14" i="39"/>
  <c r="C17" i="40" l="1"/>
  <c r="D17" i="40" s="1"/>
  <c r="D16" i="40"/>
  <c r="C16" i="39"/>
  <c r="D15" i="39"/>
  <c r="C17" i="39" l="1"/>
  <c r="D17" i="39" s="1"/>
  <c r="D16" i="39"/>
  <c r="D16" i="7" l="1"/>
  <c r="D19" i="7" l="1"/>
  <c r="D17" i="7" l="1"/>
  <c r="D23" i="7"/>
  <c r="D22" i="7"/>
  <c r="D21" i="7"/>
  <c r="D15" i="7"/>
  <c r="D14" i="7"/>
  <c r="D13" i="7"/>
  <c r="E3" i="4" l="1"/>
  <c r="E4" i="4"/>
  <c r="E7" i="4"/>
  <c r="E8" i="4"/>
  <c r="D2" i="4"/>
  <c r="E5" i="4"/>
  <c r="E6" i="4"/>
  <c r="D12" i="7"/>
  <c r="D9" i="4" l="1"/>
  <c r="E9" i="4" s="1"/>
</calcChain>
</file>

<file path=xl/sharedStrings.xml><?xml version="1.0" encoding="utf-8"?>
<sst xmlns="http://schemas.openxmlformats.org/spreadsheetml/2006/main" count="254" uniqueCount="56">
  <si>
    <t>Intitulé du poste/de la mission</t>
  </si>
  <si>
    <t>EUR</t>
  </si>
  <si>
    <t>Position</t>
  </si>
  <si>
    <t>Contract duration</t>
  </si>
  <si>
    <t>% of work</t>
  </si>
  <si>
    <t>Place of employment</t>
  </si>
  <si>
    <t>Nationality</t>
  </si>
  <si>
    <t>ADMINISTRATIVE MANAGEMENT  AND PAYROLL</t>
  </si>
  <si>
    <t>Total, medical visit and other employer taxes and charges</t>
  </si>
  <si>
    <t>Gross salary (included paid leaves)</t>
  </si>
  <si>
    <t>Private health insurance, Prevoyance</t>
  </si>
  <si>
    <t>Management fees</t>
  </si>
  <si>
    <t>If applicable, subcontractor/local partner fees</t>
  </si>
  <si>
    <t>Global total</t>
  </si>
  <si>
    <r>
      <t xml:space="preserve">Other (to be precised- ex.: end of contract indemnity, transport indemnity, housing allowance..) </t>
    </r>
    <r>
      <rPr>
        <b/>
        <sz val="9"/>
        <color rgb="FFFF0000"/>
        <rFont val="Calibri"/>
        <family val="2"/>
        <scheme val="minor"/>
      </rPr>
      <t>(*)</t>
    </r>
  </si>
  <si>
    <t>Private health insurance, Prevoyance if applicable</t>
  </si>
  <si>
    <r>
      <t xml:space="preserve">Mandatory employer social security contributions  </t>
    </r>
    <r>
      <rPr>
        <sz val="9"/>
        <color rgb="FFFF0000"/>
        <rFont val="Calibri"/>
        <family val="2"/>
        <scheme val="minor"/>
      </rPr>
      <t>(* - see comment below)</t>
    </r>
  </si>
  <si>
    <r>
      <t xml:space="preserve">Other legal remuneration elements (to be precised : seniority bonus, etc.)  </t>
    </r>
    <r>
      <rPr>
        <sz val="9"/>
        <color rgb="FFFF0000"/>
        <rFont val="Calibri"/>
        <family val="2"/>
        <scheme val="minor"/>
      </rPr>
      <t>(* - see comment below)</t>
    </r>
  </si>
  <si>
    <r>
      <t xml:space="preserve">Other Employer tax (ex.: tax on salaries) </t>
    </r>
    <r>
      <rPr>
        <sz val="9"/>
        <color rgb="FFFF0000"/>
        <rFont val="Calibri"/>
        <family val="2"/>
        <scheme val="minor"/>
      </rPr>
      <t>(* - see comment below)</t>
    </r>
  </si>
  <si>
    <t>Currency (currency rate: InfoEuro rate at the deadline for submission of bids  (http://ec.europa.eu/budg/inforeuro/index#!/convertor))</t>
  </si>
  <si>
    <t>Quantity</t>
  </si>
  <si>
    <t>(*) Duplicate if necessary, bearing in mind that one line = 1 type of expenditure (e.g.: 1 line for social security contributions for paid by employee, 1 line for  social security contributions paid by employer,  etc.).</t>
  </si>
  <si>
    <t>For other amounts, generally speaking, if the bidder does not price them, he indicates 0.</t>
  </si>
  <si>
    <t>However, it is the bidder's responsibility to check his calculations and rectify them in case of error.</t>
  </si>
  <si>
    <t>Of which, private insurance and, where applicable, provident fund and HR service costs</t>
  </si>
  <si>
    <t>POSITION 2</t>
  </si>
  <si>
    <t>POSITION 1</t>
  </si>
  <si>
    <t>POSITION 3</t>
  </si>
  <si>
    <t>Other Employer tax (ex.: income tax)(* - see comment below)</t>
  </si>
  <si>
    <t xml:space="preserve">The amounts shown below are entered automatically via a link with the other sheets in the file. </t>
  </si>
  <si>
    <t>However, it is the bidder's responsibility to check these automated calculations and rectify them in the event of error.</t>
  </si>
  <si>
    <t xml:space="preserve"> Global Amount incl. VAT or net taxes</t>
  </si>
  <si>
    <t>N° of position</t>
  </si>
  <si>
    <t>POSITION 5</t>
  </si>
  <si>
    <t>POSITION 7</t>
  </si>
  <si>
    <t xml:space="preserve">Contract start date (estimated) </t>
  </si>
  <si>
    <t>Total Amound excl. VAT</t>
  </si>
  <si>
    <t>Contractor fees</t>
  </si>
  <si>
    <t xml:space="preserve"> Global Amount excl. VAT &amp; management fees</t>
  </si>
  <si>
    <t>Fees for HR Services and private health insurance, and Prevoyance if applicable, excl VAT</t>
  </si>
  <si>
    <t>Amount excl. VAT</t>
  </si>
  <si>
    <t>Net salary</t>
  </si>
  <si>
    <r>
      <t xml:space="preserve">Other (to be precised - ex: contrat implementation) </t>
    </r>
    <r>
      <rPr>
        <b/>
        <sz val="9"/>
        <color rgb="FFFF0000"/>
        <rFont val="Calibri"/>
        <family val="2"/>
        <scheme val="minor"/>
      </rPr>
      <t>(* - See comment below)</t>
    </r>
  </si>
  <si>
    <t>The bidder must fill in only those cells whose column headings are "Amount excluding VAT"</t>
  </si>
  <si>
    <t>Global amount excl.VAT</t>
  </si>
  <si>
    <t>POSITION 6</t>
  </si>
  <si>
    <t>Cairo</t>
  </si>
  <si>
    <t>Egyptian</t>
  </si>
  <si>
    <t>Project Manager AT EF (DEPSAN)</t>
  </si>
  <si>
    <t>Minya</t>
  </si>
  <si>
    <t>Aswan</t>
  </si>
  <si>
    <t>Admin, financial and logistics officer (DEPSAN/CHDS)</t>
  </si>
  <si>
    <t>General coordinator (DEPSAN)</t>
  </si>
  <si>
    <t>M&amp;E Officer (DEPSAN)</t>
  </si>
  <si>
    <t>Project Coordinator (CHDS)</t>
  </si>
  <si>
    <t>Kafr El Sheikh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</si>
</sst>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€_-;\-* #,##0.00\ _€_-;_-* &quot;-&quot;??\ _€_-;_-@_-"/>
  </numFmts>
  <fonts count="15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9"/>
      <color rgb="FF00B0F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rgb="FFFFFF00"/>
      <name val="Calibri"/>
      <family val="2"/>
      <scheme val="minor"/>
    </font>
    <font>
      <sz val="9"/>
      <name val="Arial"/>
      <family val="2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  <border>
      <left/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/>
      <diagonal/>
    </border>
    <border>
      <left/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/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43" fontId="14" fillId="0" borderId="0" applyFont="0" applyFill="0" applyBorder="0" applyAlignment="0" applyProtection="0"/>
  </cellStyleXfs>
  <cellXfs count="1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4" fontId="1" fillId="0" borderId="0" xfId="0" applyNumberFormat="1" applyFont="1" applyAlignment="1">
      <alignment horizontal="center" wrapText="1"/>
    </xf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wrapText="1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 wrapText="1"/>
    </xf>
    <xf numFmtId="0" fontId="6" fillId="0" borderId="0" xfId="0" applyFont="1"/>
    <xf numFmtId="4" fontId="6" fillId="0" borderId="0" xfId="0" applyNumberFormat="1" applyFont="1"/>
    <xf numFmtId="0" fontId="7" fillId="0" borderId="0" xfId="0" applyFont="1" applyAlignment="1">
      <alignment horizontal="left" wrapText="1"/>
    </xf>
    <xf numFmtId="4" fontId="7" fillId="0" borderId="0" xfId="0" applyNumberFormat="1" applyFont="1" applyAlignment="1">
      <alignment horizontal="center"/>
    </xf>
    <xf numFmtId="0" fontId="1" fillId="0" borderId="1" xfId="0" applyFont="1" applyBorder="1"/>
    <xf numFmtId="10" fontId="1" fillId="4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2" fontId="2" fillId="2" borderId="1" xfId="0" applyNumberFormat="1" applyFont="1" applyFill="1" applyBorder="1" applyAlignment="1">
      <alignment horizontal="right"/>
    </xf>
    <xf numFmtId="0" fontId="8" fillId="0" borderId="2" xfId="0" applyFont="1" applyBorder="1" applyAlignment="1">
      <alignment vertical="center" wrapText="1"/>
    </xf>
    <xf numFmtId="0" fontId="1" fillId="0" borderId="2" xfId="0" applyFont="1" applyBorder="1"/>
    <xf numFmtId="0" fontId="1" fillId="0" borderId="4" xfId="0" applyFont="1" applyBorder="1"/>
    <xf numFmtId="0" fontId="1" fillId="0" borderId="13" xfId="0" applyFont="1" applyBorder="1"/>
    <xf numFmtId="0" fontId="1" fillId="0" borderId="14" xfId="0" applyFont="1" applyBorder="1"/>
    <xf numFmtId="0" fontId="10" fillId="0" borderId="1" xfId="0" applyFont="1" applyBorder="1"/>
    <xf numFmtId="0" fontId="5" fillId="0" borderId="2" xfId="0" applyFont="1" applyBorder="1" applyAlignment="1">
      <alignment horizontal="right"/>
    </xf>
    <xf numFmtId="0" fontId="2" fillId="0" borderId="13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 wrapText="1"/>
    </xf>
    <xf numFmtId="0" fontId="11" fillId="5" borderId="1" xfId="0" applyFont="1" applyFill="1" applyBorder="1" applyAlignment="1">
      <alignment vertical="center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4" fontId="1" fillId="3" borderId="1" xfId="0" applyNumberFormat="1" applyFont="1" applyFill="1" applyBorder="1" applyAlignment="1">
      <alignment horizontal="right"/>
    </xf>
    <xf numFmtId="4" fontId="1" fillId="3" borderId="1" xfId="0" applyNumberFormat="1" applyFont="1" applyFill="1" applyBorder="1" applyAlignment="1">
      <alignment horizontal="right" vertical="center"/>
    </xf>
    <xf numFmtId="4" fontId="1" fillId="6" borderId="1" xfId="0" applyNumberFormat="1" applyFont="1" applyFill="1" applyBorder="1" applyAlignment="1">
      <alignment horizontal="right"/>
    </xf>
    <xf numFmtId="4" fontId="1" fillId="6" borderId="1" xfId="0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 wrapText="1"/>
    </xf>
    <xf numFmtId="0" fontId="1" fillId="6" borderId="1" xfId="0" applyFont="1" applyFill="1" applyBorder="1"/>
    <xf numFmtId="0" fontId="12" fillId="6" borderId="1" xfId="0" applyFont="1" applyFill="1" applyBorder="1"/>
    <xf numFmtId="0" fontId="8" fillId="6" borderId="1" xfId="0" applyFont="1" applyFill="1" applyBorder="1"/>
    <xf numFmtId="0" fontId="8" fillId="6" borderId="0" xfId="0" applyFont="1" applyFill="1"/>
    <xf numFmtId="0" fontId="9" fillId="6" borderId="0" xfId="0" applyFont="1" applyFill="1" applyAlignment="1">
      <alignment horizontal="left" vertical="center" wrapText="1"/>
    </xf>
    <xf numFmtId="0" fontId="9" fillId="6" borderId="0" xfId="0" applyFont="1" applyFill="1" applyAlignment="1">
      <alignment horizontal="left" vertical="top" wrapText="1"/>
    </xf>
    <xf numFmtId="0" fontId="8" fillId="6" borderId="14" xfId="0" applyFont="1" applyFill="1" applyBorder="1"/>
    <xf numFmtId="0" fontId="1" fillId="6" borderId="0" xfId="0" applyFont="1" applyFill="1"/>
    <xf numFmtId="0" fontId="2" fillId="6" borderId="0" xfId="0" applyFont="1" applyFill="1"/>
    <xf numFmtId="0" fontId="2" fillId="6" borderId="0" xfId="0" applyFont="1" applyFill="1" applyAlignment="1">
      <alignment vertical="top" wrapText="1"/>
    </xf>
    <xf numFmtId="0" fontId="2" fillId="6" borderId="9" xfId="0" applyFont="1" applyFill="1" applyBorder="1" applyAlignment="1">
      <alignment vertical="top" wrapText="1"/>
    </xf>
    <xf numFmtId="0" fontId="13" fillId="0" borderId="0" xfId="0" applyFont="1" applyAlignment="1">
      <alignment wrapText="1"/>
    </xf>
    <xf numFmtId="4" fontId="1" fillId="0" borderId="0" xfId="0" applyNumberFormat="1" applyFont="1"/>
    <xf numFmtId="0" fontId="11" fillId="5" borderId="14" xfId="0" applyFont="1" applyFill="1" applyBorder="1" applyAlignment="1">
      <alignment horizontal="center" vertical="center" wrapText="1"/>
    </xf>
    <xf numFmtId="0" fontId="11" fillId="5" borderId="14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4" fontId="1" fillId="8" borderId="1" xfId="0" applyNumberFormat="1" applyFont="1" applyFill="1" applyBorder="1" applyAlignment="1">
      <alignment horizontal="right" vertical="center" wrapText="1"/>
    </xf>
    <xf numFmtId="2" fontId="1" fillId="0" borderId="1" xfId="0" applyNumberFormat="1" applyFont="1" applyFill="1" applyBorder="1" applyAlignment="1">
      <alignment horizontal="right"/>
    </xf>
    <xf numFmtId="0" fontId="1" fillId="0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right"/>
    </xf>
    <xf numFmtId="0" fontId="1" fillId="0" borderId="1" xfId="0" applyNumberFormat="1" applyFont="1" applyFill="1" applyBorder="1" applyAlignment="1">
      <alignment horizontal="right"/>
    </xf>
    <xf numFmtId="4" fontId="2" fillId="6" borderId="1" xfId="0" applyNumberFormat="1" applyFont="1" applyFill="1" applyBorder="1" applyAlignment="1">
      <alignment horizontal="right" vertical="center"/>
    </xf>
    <xf numFmtId="0" fontId="1" fillId="8" borderId="1" xfId="0" applyFont="1" applyFill="1" applyBorder="1" applyAlignment="1">
      <alignment horizontal="center"/>
    </xf>
    <xf numFmtId="0" fontId="1" fillId="8" borderId="1" xfId="0" applyFont="1" applyFill="1" applyBorder="1" applyAlignment="1">
      <alignment wrapText="1"/>
    </xf>
    <xf numFmtId="0" fontId="1" fillId="8" borderId="1" xfId="0" applyFont="1" applyFill="1" applyBorder="1" applyAlignment="1">
      <alignment horizontal="left" wrapText="1"/>
    </xf>
    <xf numFmtId="14" fontId="6" fillId="8" borderId="0" xfId="0" applyNumberFormat="1" applyFont="1" applyFill="1" applyAlignment="1">
      <alignment horizontal="center"/>
    </xf>
    <xf numFmtId="43" fontId="6" fillId="0" borderId="0" xfId="2" applyFont="1" applyAlignment="1">
      <alignment horizontal="center" wrapText="1"/>
    </xf>
    <xf numFmtId="9" fontId="7" fillId="6" borderId="1" xfId="0" applyNumberFormat="1" applyFont="1" applyFill="1" applyBorder="1"/>
    <xf numFmtId="0" fontId="6" fillId="6" borderId="1" xfId="0" applyFont="1" applyFill="1" applyBorder="1"/>
    <xf numFmtId="43" fontId="1" fillId="0" borderId="1" xfId="2" applyFont="1" applyBorder="1"/>
    <xf numFmtId="43" fontId="1" fillId="0" borderId="1" xfId="2" applyFont="1" applyBorder="1" applyAlignment="1">
      <alignment vertical="center"/>
    </xf>
    <xf numFmtId="43" fontId="6" fillId="6" borderId="1" xfId="2" applyFont="1" applyFill="1" applyBorder="1"/>
    <xf numFmtId="43" fontId="8" fillId="6" borderId="1" xfId="2" applyFont="1" applyFill="1" applyBorder="1"/>
    <xf numFmtId="43" fontId="8" fillId="6" borderId="0" xfId="2" applyFont="1" applyFill="1"/>
    <xf numFmtId="43" fontId="9" fillId="6" borderId="0" xfId="2" applyFont="1" applyFill="1" applyAlignment="1">
      <alignment horizontal="left" vertical="center" wrapText="1"/>
    </xf>
    <xf numFmtId="43" fontId="9" fillId="6" borderId="0" xfId="2" applyFont="1" applyFill="1" applyAlignment="1">
      <alignment horizontal="left" vertical="top" wrapText="1"/>
    </xf>
    <xf numFmtId="43" fontId="8" fillId="6" borderId="14" xfId="2" applyFont="1" applyFill="1" applyBorder="1"/>
    <xf numFmtId="43" fontId="2" fillId="0" borderId="6" xfId="2" applyFont="1" applyBorder="1" applyAlignment="1">
      <alignment vertical="center" wrapText="1"/>
    </xf>
    <xf numFmtId="43" fontId="2" fillId="0" borderId="0" xfId="2" applyFont="1" applyAlignment="1">
      <alignment vertical="center" wrapText="1"/>
    </xf>
    <xf numFmtId="43" fontId="2" fillId="0" borderId="11" xfId="2" applyFont="1" applyBorder="1" applyAlignment="1">
      <alignment vertical="center" wrapText="1"/>
    </xf>
    <xf numFmtId="9" fontId="6" fillId="6" borderId="1" xfId="0" applyNumberFormat="1" applyFont="1" applyFill="1" applyBorder="1"/>
    <xf numFmtId="43" fontId="6" fillId="0" borderId="0" xfId="2" applyFont="1" applyAlignment="1">
      <alignment horizontal="center"/>
    </xf>
    <xf numFmtId="43" fontId="6" fillId="0" borderId="0" xfId="2" applyFont="1"/>
    <xf numFmtId="43" fontId="1" fillId="0" borderId="0" xfId="2" applyFont="1"/>
    <xf numFmtId="43" fontId="8" fillId="0" borderId="0" xfId="2" applyFont="1" applyAlignment="1">
      <alignment horizontal="center" vertical="center"/>
    </xf>
    <xf numFmtId="9" fontId="8" fillId="0" borderId="0" xfId="0" applyNumberFormat="1" applyFont="1" applyAlignment="1">
      <alignment vertical="center"/>
    </xf>
    <xf numFmtId="43" fontId="7" fillId="0" borderId="0" xfId="2" applyFont="1"/>
    <xf numFmtId="43" fontId="7" fillId="0" borderId="0" xfId="2" applyFont="1" applyAlignment="1">
      <alignment horizontal="center" wrapText="1"/>
    </xf>
    <xf numFmtId="4" fontId="1" fillId="9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left" vertical="top" wrapText="1"/>
    </xf>
    <xf numFmtId="0" fontId="1" fillId="7" borderId="2" xfId="0" applyFont="1" applyFill="1" applyBorder="1" applyAlignment="1">
      <alignment horizontal="center"/>
    </xf>
    <xf numFmtId="0" fontId="1" fillId="7" borderId="4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10" fontId="1" fillId="4" borderId="2" xfId="0" applyNumberFormat="1" applyFont="1" applyFill="1" applyBorder="1" applyAlignment="1">
      <alignment horizontal="center"/>
    </xf>
    <xf numFmtId="10" fontId="1" fillId="4" borderId="4" xfId="0" applyNumberFormat="1" applyFont="1" applyFill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/>
    </xf>
  </cellXfs>
  <cellStyles count="3">
    <cellStyle name="Milliers" xfId="2" builtinId="3"/>
    <cellStyle name="Normal" xfId="0" builtinId="0"/>
    <cellStyle name="Normal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zoomScaleNormal="100" workbookViewId="0">
      <selection activeCell="F21" sqref="F21"/>
    </sheetView>
  </sheetViews>
  <sheetFormatPr baseColWidth="10" defaultColWidth="11.453125" defaultRowHeight="12" x14ac:dyDescent="0.3"/>
  <cols>
    <col min="1" max="1" width="10.36328125" style="1" customWidth="1"/>
    <col min="2" max="2" width="41.36328125" style="6" customWidth="1"/>
    <col min="3" max="3" width="19.453125" style="1" customWidth="1"/>
    <col min="4" max="5" width="19.453125" style="2" customWidth="1"/>
    <col min="6" max="6" width="16.08984375" style="1" customWidth="1"/>
    <col min="7" max="7" width="10.54296875" style="1" customWidth="1"/>
    <col min="8" max="8" width="10.54296875" style="100" customWidth="1"/>
    <col min="9" max="9" width="10.54296875" style="1" customWidth="1"/>
    <col min="10" max="10" width="12.453125" style="1" customWidth="1"/>
    <col min="11" max="16384" width="11.453125" style="1"/>
  </cols>
  <sheetData>
    <row r="1" spans="1:10" ht="48" x14ac:dyDescent="0.3">
      <c r="A1" s="5" t="s">
        <v>32</v>
      </c>
      <c r="B1" s="5" t="s">
        <v>0</v>
      </c>
      <c r="C1" s="5" t="s">
        <v>38</v>
      </c>
      <c r="D1" s="5" t="s">
        <v>39</v>
      </c>
      <c r="E1" s="5" t="s">
        <v>44</v>
      </c>
      <c r="F1" s="5" t="s">
        <v>35</v>
      </c>
      <c r="H1" s="101"/>
      <c r="I1" s="102"/>
      <c r="J1" s="106"/>
    </row>
    <row r="2" spans="1:10" s="12" customFormat="1" x14ac:dyDescent="0.3">
      <c r="A2" s="9">
        <v>1</v>
      </c>
      <c r="B2" s="66" t="str">
        <f>Position_1!B2</f>
        <v>Project Manager AT EF (DEPSAN)</v>
      </c>
      <c r="C2" s="10">
        <f>SUM(Position_1!B12:B19)*Position_1!B3</f>
        <v>336000</v>
      </c>
      <c r="D2" s="11">
        <f>SUM(Position_1!$D$21:$D$23)</f>
        <v>0</v>
      </c>
      <c r="E2" s="83">
        <f>C2+D2</f>
        <v>336000</v>
      </c>
      <c r="F2" s="82">
        <v>46162</v>
      </c>
      <c r="H2" s="98"/>
      <c r="I2" s="99"/>
      <c r="J2" s="106"/>
    </row>
    <row r="3" spans="1:10" s="12" customFormat="1" x14ac:dyDescent="0.3">
      <c r="A3" s="9">
        <v>2</v>
      </c>
      <c r="B3" s="66" t="str">
        <f>Position_2!B2</f>
        <v>Admin, financial and logistics officer (DEPSAN/CHDS)</v>
      </c>
      <c r="C3" s="10">
        <f>SUM(Position_2!B12:B19)*Position_2!B3</f>
        <v>148800</v>
      </c>
      <c r="D3" s="11">
        <f>SUM(Position_2!$D$21:$D$23)</f>
        <v>0</v>
      </c>
      <c r="E3" s="83">
        <f t="shared" ref="E3:E9" si="0">C3+D3</f>
        <v>148800</v>
      </c>
      <c r="F3" s="82">
        <v>46162</v>
      </c>
      <c r="G3" s="13"/>
      <c r="H3" s="99"/>
      <c r="I3" s="99"/>
      <c r="J3" s="106"/>
    </row>
    <row r="4" spans="1:10" s="12" customFormat="1" x14ac:dyDescent="0.3">
      <c r="A4" s="9">
        <v>3</v>
      </c>
      <c r="B4" s="66" t="str">
        <f>Position_3!$B$2</f>
        <v>M&amp;E Officer (DEPSAN)</v>
      </c>
      <c r="C4" s="10">
        <f>SUM(Position_3!B12:B19)*Position_3!B3</f>
        <v>96000</v>
      </c>
      <c r="D4" s="11">
        <f>SUM(Position_3!$D$21:$D$23)</f>
        <v>0</v>
      </c>
      <c r="E4" s="83">
        <f t="shared" si="0"/>
        <v>96000</v>
      </c>
      <c r="F4" s="82">
        <v>46143</v>
      </c>
      <c r="H4" s="98"/>
      <c r="I4" s="99"/>
      <c r="J4" s="106"/>
    </row>
    <row r="5" spans="1:10" s="12" customFormat="1" x14ac:dyDescent="0.3">
      <c r="A5" s="9">
        <v>4</v>
      </c>
      <c r="B5" s="66" t="str">
        <f>Position_4!$B$2</f>
        <v>General coordinator (DEPSAN)</v>
      </c>
      <c r="C5" s="10">
        <f>SUM(Position_4!B12:B19)*Position_4!B3</f>
        <v>104000</v>
      </c>
      <c r="D5" s="11">
        <f>SUM(Position_4!$D$21:$D$23)</f>
        <v>0</v>
      </c>
      <c r="E5" s="83">
        <f t="shared" si="0"/>
        <v>104000</v>
      </c>
      <c r="F5" s="82">
        <v>46174</v>
      </c>
      <c r="H5" s="98"/>
      <c r="I5" s="99"/>
      <c r="J5" s="106"/>
    </row>
    <row r="6" spans="1:10" s="12" customFormat="1" x14ac:dyDescent="0.3">
      <c r="A6" s="9">
        <v>5</v>
      </c>
      <c r="B6" s="66" t="str">
        <f>Position_5!$B$2</f>
        <v>General coordinator (DEPSAN)</v>
      </c>
      <c r="C6" s="10">
        <f>SUM(Position_5!B12:B19)*Position_5!B3</f>
        <v>104000</v>
      </c>
      <c r="D6" s="11">
        <f>SUM(Position_5!$D$21:$D$23)</f>
        <v>0</v>
      </c>
      <c r="E6" s="83">
        <f t="shared" si="0"/>
        <v>104000</v>
      </c>
      <c r="F6" s="82">
        <v>46174</v>
      </c>
      <c r="H6" s="98"/>
      <c r="I6" s="99"/>
      <c r="J6" s="106"/>
    </row>
    <row r="7" spans="1:10" s="12" customFormat="1" x14ac:dyDescent="0.3">
      <c r="A7" s="9">
        <v>7</v>
      </c>
      <c r="B7" s="66" t="str">
        <f>Position_6!$B$2</f>
        <v>General coordinator (DEPSAN)</v>
      </c>
      <c r="C7" s="10">
        <f>SUM(Position_6!B12:B19)*Position_6!B3</f>
        <v>104000</v>
      </c>
      <c r="D7" s="11">
        <f>SUM(Position_6!$D$21:$D$23)</f>
        <v>0</v>
      </c>
      <c r="E7" s="83">
        <f t="shared" si="0"/>
        <v>104000</v>
      </c>
      <c r="F7" s="82">
        <v>46174</v>
      </c>
      <c r="H7" s="98"/>
      <c r="I7" s="99"/>
      <c r="J7" s="106"/>
    </row>
    <row r="8" spans="1:10" s="12" customFormat="1" x14ac:dyDescent="0.3">
      <c r="A8" s="9">
        <v>8</v>
      </c>
      <c r="B8" s="66" t="str">
        <f>Position_7!$B$2</f>
        <v>Project Coordinator (CHDS)</v>
      </c>
      <c r="C8" s="10">
        <f>SUM(Position_7!B12:B19)*Position_7!B3</f>
        <v>134400</v>
      </c>
      <c r="D8" s="11">
        <f>SUM(Position_7!$D$21:$D$23)</f>
        <v>0</v>
      </c>
      <c r="E8" s="83">
        <f t="shared" si="0"/>
        <v>134400</v>
      </c>
      <c r="F8" s="82">
        <v>46204</v>
      </c>
      <c r="H8" s="98"/>
      <c r="I8" s="99"/>
      <c r="J8" s="106"/>
    </row>
    <row r="9" spans="1:10" s="12" customFormat="1" x14ac:dyDescent="0.3">
      <c r="B9" s="14" t="s">
        <v>31</v>
      </c>
      <c r="C9" s="15">
        <f>SUM(C2:C8)</f>
        <v>1027200</v>
      </c>
      <c r="D9" s="15">
        <f>SUM(D2:D8)</f>
        <v>0</v>
      </c>
      <c r="E9" s="104">
        <f t="shared" si="0"/>
        <v>1027200</v>
      </c>
      <c r="H9" s="103"/>
      <c r="I9" s="103"/>
    </row>
    <row r="10" spans="1:10" x14ac:dyDescent="0.3">
      <c r="B10" s="7"/>
      <c r="C10" s="4"/>
      <c r="D10" s="4"/>
      <c r="E10" s="3"/>
    </row>
    <row r="11" spans="1:10" ht="21.75" customHeight="1" x14ac:dyDescent="0.3">
      <c r="B11" s="8"/>
      <c r="C11" s="107" t="s">
        <v>29</v>
      </c>
      <c r="D11" s="107"/>
      <c r="E11" s="107"/>
    </row>
    <row r="12" spans="1:10" ht="24.75" customHeight="1" x14ac:dyDescent="0.3">
      <c r="B12" s="8"/>
      <c r="C12" s="107" t="s">
        <v>30</v>
      </c>
      <c r="D12" s="107"/>
      <c r="E12" s="107"/>
    </row>
    <row r="13" spans="1:10" x14ac:dyDescent="0.3">
      <c r="B13" s="10"/>
      <c r="C13" s="67"/>
    </row>
    <row r="14" spans="1:10" x14ac:dyDescent="0.3">
      <c r="B14" s="10"/>
      <c r="C14" s="67"/>
      <c r="D14" s="3"/>
    </row>
    <row r="15" spans="1:10" x14ac:dyDescent="0.3">
      <c r="B15" s="10"/>
      <c r="C15" s="67"/>
    </row>
    <row r="16" spans="1:10" x14ac:dyDescent="0.3">
      <c r="B16" s="10"/>
      <c r="C16" s="67"/>
    </row>
    <row r="17" spans="2:3" x14ac:dyDescent="0.3">
      <c r="B17" s="10"/>
      <c r="C17" s="67"/>
    </row>
    <row r="18" spans="2:3" x14ac:dyDescent="0.3">
      <c r="B18" s="10"/>
      <c r="C18" s="67"/>
    </row>
    <row r="19" spans="2:3" x14ac:dyDescent="0.3">
      <c r="B19" s="10"/>
      <c r="C19" s="67"/>
    </row>
    <row r="20" spans="2:3" x14ac:dyDescent="0.3">
      <c r="B20" s="10"/>
      <c r="C20" s="67"/>
    </row>
    <row r="21" spans="2:3" x14ac:dyDescent="0.3">
      <c r="B21" s="10"/>
      <c r="C21" s="67"/>
    </row>
    <row r="22" spans="2:3" x14ac:dyDescent="0.3">
      <c r="B22" s="10"/>
      <c r="C22" s="67"/>
    </row>
    <row r="23" spans="2:3" x14ac:dyDescent="0.3">
      <c r="B23" s="10"/>
      <c r="C23" s="67"/>
    </row>
  </sheetData>
  <mergeCells count="3">
    <mergeCell ref="J1:J8"/>
    <mergeCell ref="C11:E11"/>
    <mergeCell ref="C12:E12"/>
  </mergeCells>
  <pageMargins left="0.7" right="0.7" top="0.75" bottom="0.75" header="0.3" footer="0.3"/>
  <pageSetup paperSize="9" orientation="portrait" r:id="rId1"/>
  <ignoredErrors>
    <ignoredError sqref="C2:C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opLeftCell="A7" zoomScaleNormal="100" workbookViewId="0">
      <selection activeCell="B13" sqref="B13"/>
    </sheetView>
  </sheetViews>
  <sheetFormatPr baseColWidth="10" defaultColWidth="11.453125" defaultRowHeight="12" x14ac:dyDescent="0.3"/>
  <cols>
    <col min="1" max="1" width="57.81640625" style="16" customWidth="1"/>
    <col min="2" max="4" width="11.54296875" style="16" customWidth="1"/>
    <col min="5" max="16384" width="11.453125" style="16"/>
  </cols>
  <sheetData>
    <row r="1" spans="1:11" x14ac:dyDescent="0.3">
      <c r="B1" s="111" t="s">
        <v>26</v>
      </c>
      <c r="C1" s="111"/>
      <c r="D1" s="111"/>
    </row>
    <row r="2" spans="1:11" x14ac:dyDescent="0.3">
      <c r="A2" s="16" t="s">
        <v>2</v>
      </c>
      <c r="B2" s="112" t="s">
        <v>48</v>
      </c>
      <c r="C2" s="113"/>
      <c r="D2" s="113"/>
    </row>
    <row r="3" spans="1:11" x14ac:dyDescent="0.3">
      <c r="A3" s="16" t="s">
        <v>3</v>
      </c>
      <c r="B3" s="79">
        <v>60</v>
      </c>
      <c r="G3" s="86"/>
    </row>
    <row r="4" spans="1:11" x14ac:dyDescent="0.3">
      <c r="A4" s="16" t="s">
        <v>4</v>
      </c>
      <c r="B4" s="17">
        <v>1</v>
      </c>
      <c r="C4" s="18"/>
    </row>
    <row r="5" spans="1:11" x14ac:dyDescent="0.3">
      <c r="A5" s="16" t="s">
        <v>5</v>
      </c>
      <c r="B5" s="114" t="s">
        <v>46</v>
      </c>
      <c r="C5" s="115"/>
    </row>
    <row r="6" spans="1:11" x14ac:dyDescent="0.3">
      <c r="A6" s="19" t="s">
        <v>6</v>
      </c>
      <c r="B6" s="109" t="s">
        <v>47</v>
      </c>
      <c r="C6" s="110"/>
    </row>
    <row r="7" spans="1:11" ht="24" x14ac:dyDescent="0.3">
      <c r="A7" s="20" t="s">
        <v>19</v>
      </c>
      <c r="B7" s="116" t="s">
        <v>1</v>
      </c>
      <c r="C7" s="116"/>
      <c r="D7" s="116"/>
    </row>
    <row r="8" spans="1:11" ht="24" x14ac:dyDescent="0.3">
      <c r="A8" s="31"/>
      <c r="B8" s="70" t="s">
        <v>40</v>
      </c>
      <c r="C8" s="71" t="s">
        <v>20</v>
      </c>
      <c r="D8" s="70" t="s">
        <v>36</v>
      </c>
      <c r="E8" s="32"/>
    </row>
    <row r="9" spans="1:11" s="49" customFormat="1" ht="15.75" customHeight="1" x14ac:dyDescent="0.35">
      <c r="A9" s="39" t="s">
        <v>7</v>
      </c>
      <c r="B9" s="68"/>
      <c r="C9" s="69"/>
      <c r="D9" s="68"/>
    </row>
    <row r="10" spans="1:11" x14ac:dyDescent="0.3">
      <c r="A10" s="21" t="s">
        <v>8</v>
      </c>
      <c r="B10" s="27"/>
      <c r="C10" s="28"/>
      <c r="D10" s="29"/>
    </row>
    <row r="11" spans="1:11" x14ac:dyDescent="0.3">
      <c r="A11" s="72" t="s">
        <v>41</v>
      </c>
      <c r="B11" s="51">
        <v>0</v>
      </c>
      <c r="C11" s="75">
        <f>B3</f>
        <v>60</v>
      </c>
      <c r="D11" s="74">
        <f>B11*C11</f>
        <v>0</v>
      </c>
    </row>
    <row r="12" spans="1:11" x14ac:dyDescent="0.3">
      <c r="A12" s="16" t="s">
        <v>9</v>
      </c>
      <c r="B12" s="105">
        <v>5600</v>
      </c>
      <c r="C12" s="75">
        <f>C11</f>
        <v>60</v>
      </c>
      <c r="D12" s="53">
        <f t="shared" ref="D12:D15" si="0">B12*C12</f>
        <v>336000</v>
      </c>
      <c r="F12" s="97"/>
      <c r="G12" s="88"/>
      <c r="H12" s="85"/>
      <c r="I12" s="56"/>
      <c r="J12" s="56"/>
      <c r="K12" s="55"/>
    </row>
    <row r="13" spans="1:11" ht="24" x14ac:dyDescent="0.3">
      <c r="A13" s="20" t="s">
        <v>17</v>
      </c>
      <c r="B13" s="54">
        <v>0</v>
      </c>
      <c r="C13" s="75">
        <f t="shared" ref="C13:C16" si="1">C12</f>
        <v>60</v>
      </c>
      <c r="D13" s="53">
        <f t="shared" si="0"/>
        <v>0</v>
      </c>
    </row>
    <row r="14" spans="1:11" x14ac:dyDescent="0.3">
      <c r="A14" s="16" t="s">
        <v>16</v>
      </c>
      <c r="B14" s="51">
        <v>0</v>
      </c>
      <c r="C14" s="75">
        <f t="shared" si="1"/>
        <v>60</v>
      </c>
      <c r="D14" s="53">
        <f t="shared" si="0"/>
        <v>0</v>
      </c>
    </row>
    <row r="15" spans="1:11" x14ac:dyDescent="0.3">
      <c r="A15" s="20" t="s">
        <v>18</v>
      </c>
      <c r="B15" s="51">
        <v>0</v>
      </c>
      <c r="C15" s="75">
        <f t="shared" si="1"/>
        <v>60</v>
      </c>
      <c r="D15" s="53">
        <f t="shared" si="0"/>
        <v>0</v>
      </c>
    </row>
    <row r="16" spans="1:11" x14ac:dyDescent="0.3">
      <c r="A16" s="20" t="s">
        <v>28</v>
      </c>
      <c r="B16" s="51">
        <v>0</v>
      </c>
      <c r="C16" s="75">
        <f t="shared" si="1"/>
        <v>60</v>
      </c>
      <c r="D16" s="53">
        <f t="shared" ref="D16" si="2">B16*C16</f>
        <v>0</v>
      </c>
    </row>
    <row r="17" spans="1:10" ht="24" x14ac:dyDescent="0.3">
      <c r="A17" s="80" t="s">
        <v>14</v>
      </c>
      <c r="B17" s="51">
        <v>0</v>
      </c>
      <c r="C17" s="75">
        <f>C16</f>
        <v>60</v>
      </c>
      <c r="D17" s="53">
        <f t="shared" ref="D17" si="3">B17*C17</f>
        <v>0</v>
      </c>
    </row>
    <row r="18" spans="1:10" x14ac:dyDescent="0.3">
      <c r="A18" s="21" t="s">
        <v>10</v>
      </c>
      <c r="B18" s="27"/>
      <c r="C18" s="76"/>
      <c r="D18" s="27"/>
    </row>
    <row r="19" spans="1:10" x14ac:dyDescent="0.3">
      <c r="A19" s="81" t="s">
        <v>15</v>
      </c>
      <c r="B19" s="51">
        <v>0</v>
      </c>
      <c r="C19" s="75">
        <f>C11</f>
        <v>60</v>
      </c>
      <c r="D19" s="53">
        <f>B19*C19</f>
        <v>0</v>
      </c>
    </row>
    <row r="20" spans="1:10" x14ac:dyDescent="0.3">
      <c r="A20" s="21" t="s">
        <v>11</v>
      </c>
      <c r="B20" s="27"/>
      <c r="C20" s="76"/>
      <c r="D20" s="27"/>
    </row>
    <row r="21" spans="1:10" x14ac:dyDescent="0.3">
      <c r="A21" s="22" t="s">
        <v>37</v>
      </c>
      <c r="B21" s="50">
        <v>0</v>
      </c>
      <c r="C21" s="77">
        <f>C11</f>
        <v>60</v>
      </c>
      <c r="D21" s="52">
        <f>B21*C21</f>
        <v>0</v>
      </c>
    </row>
    <row r="22" spans="1:10" x14ac:dyDescent="0.3">
      <c r="A22" s="22" t="s">
        <v>12</v>
      </c>
      <c r="B22" s="50">
        <v>0</v>
      </c>
      <c r="C22" s="77">
        <f t="shared" ref="C22:C23" si="4">C12</f>
        <v>60</v>
      </c>
      <c r="D22" s="52">
        <f>B22*C22</f>
        <v>0</v>
      </c>
    </row>
    <row r="23" spans="1:10" x14ac:dyDescent="0.3">
      <c r="A23" s="23" t="s">
        <v>42</v>
      </c>
      <c r="B23" s="51">
        <v>0</v>
      </c>
      <c r="C23" s="77">
        <f t="shared" si="4"/>
        <v>60</v>
      </c>
      <c r="D23" s="53">
        <f>B23*C23</f>
        <v>0</v>
      </c>
    </row>
    <row r="24" spans="1:10" ht="26.25" customHeight="1" x14ac:dyDescent="0.3">
      <c r="A24" s="24" t="s">
        <v>13</v>
      </c>
      <c r="B24" s="25">
        <f>SUM(B12:B23)</f>
        <v>5600</v>
      </c>
      <c r="C24" s="26">
        <f>C11</f>
        <v>60</v>
      </c>
      <c r="D24" s="78">
        <f>B24*C24</f>
        <v>336000</v>
      </c>
    </row>
    <row r="25" spans="1:10" ht="25.4" customHeight="1" x14ac:dyDescent="0.3">
      <c r="A25" s="38" t="s">
        <v>24</v>
      </c>
      <c r="B25" s="37"/>
      <c r="C25" s="37"/>
      <c r="D25" s="37"/>
      <c r="E25" s="33"/>
      <c r="F25" s="33"/>
    </row>
    <row r="26" spans="1:10" x14ac:dyDescent="0.3">
      <c r="A26" s="36"/>
      <c r="B26" s="62"/>
      <c r="C26" s="62"/>
      <c r="D26" s="62"/>
      <c r="E26" s="62"/>
      <c r="F26" s="62"/>
    </row>
    <row r="27" spans="1:10" ht="49.5" customHeight="1" x14ac:dyDescent="0.3">
      <c r="A27" s="30" t="s">
        <v>21</v>
      </c>
      <c r="B27" s="108" t="s">
        <v>43</v>
      </c>
      <c r="C27" s="108"/>
      <c r="D27" s="108"/>
      <c r="E27" s="64"/>
      <c r="F27" s="65"/>
      <c r="G27" s="57"/>
      <c r="H27" s="57"/>
      <c r="I27" s="57"/>
    </row>
    <row r="28" spans="1:10" ht="27.75" customHeight="1" x14ac:dyDescent="0.3">
      <c r="A28" s="31"/>
      <c r="B28" s="108" t="s">
        <v>22</v>
      </c>
      <c r="C28" s="108"/>
      <c r="D28" s="108"/>
      <c r="E28" s="64"/>
      <c r="F28" s="64"/>
      <c r="G28" s="58"/>
      <c r="H28" s="58"/>
      <c r="I28" s="58"/>
      <c r="J28" s="32"/>
    </row>
    <row r="29" spans="1:10" ht="22.5" customHeight="1" x14ac:dyDescent="0.3">
      <c r="A29" s="31"/>
      <c r="B29" s="108" t="s">
        <v>23</v>
      </c>
      <c r="C29" s="108"/>
      <c r="D29" s="108"/>
      <c r="E29" s="64"/>
      <c r="F29" s="64"/>
      <c r="G29" s="59"/>
      <c r="H29" s="59"/>
      <c r="I29" s="59"/>
      <c r="J29" s="32"/>
    </row>
    <row r="30" spans="1:10" x14ac:dyDescent="0.3">
      <c r="A30" s="31"/>
      <c r="B30" s="63"/>
      <c r="C30" s="63"/>
      <c r="D30" s="63"/>
      <c r="E30" s="62"/>
      <c r="F30" s="62"/>
      <c r="G30" s="58"/>
      <c r="H30" s="58"/>
      <c r="I30" s="58"/>
      <c r="J30" s="32"/>
    </row>
    <row r="31" spans="1:10" x14ac:dyDescent="0.3">
      <c r="B31" s="34"/>
      <c r="C31" s="34"/>
      <c r="D31" s="34"/>
      <c r="E31" s="34"/>
      <c r="F31" s="34"/>
      <c r="G31" s="58"/>
      <c r="H31" s="58"/>
      <c r="I31" s="58"/>
      <c r="J31" s="32"/>
    </row>
    <row r="32" spans="1:10" ht="15" customHeight="1" x14ac:dyDescent="0.3">
      <c r="A32" s="35"/>
      <c r="B32" s="40"/>
      <c r="C32" s="41"/>
      <c r="D32" s="41"/>
      <c r="E32" s="41"/>
      <c r="F32" s="41"/>
      <c r="G32" s="60"/>
      <c r="H32" s="60"/>
      <c r="I32" s="60"/>
      <c r="J32" s="32"/>
    </row>
    <row r="33" spans="2:10" x14ac:dyDescent="0.3">
      <c r="B33" s="43"/>
      <c r="C33" s="44"/>
      <c r="D33" s="44"/>
      <c r="E33" s="44"/>
      <c r="F33" s="44"/>
      <c r="G33" s="58"/>
      <c r="H33" s="58"/>
      <c r="I33" s="58"/>
      <c r="J33" s="32"/>
    </row>
    <row r="34" spans="2:10" x14ac:dyDescent="0.3">
      <c r="B34" s="43"/>
      <c r="C34" s="44"/>
      <c r="D34" s="44"/>
      <c r="E34" s="44"/>
      <c r="F34" s="44"/>
      <c r="G34" s="58"/>
      <c r="H34" s="58"/>
      <c r="I34" s="58"/>
      <c r="J34" s="32"/>
    </row>
    <row r="35" spans="2:10" x14ac:dyDescent="0.3">
      <c r="B35" s="43"/>
      <c r="C35" s="44"/>
      <c r="D35" s="44"/>
      <c r="E35" s="44"/>
      <c r="F35" s="44"/>
      <c r="G35" s="61"/>
      <c r="H35" s="61"/>
      <c r="I35" s="61"/>
    </row>
    <row r="36" spans="2:10" x14ac:dyDescent="0.3">
      <c r="B36" s="43"/>
      <c r="C36" s="44"/>
      <c r="D36" s="44"/>
      <c r="E36" s="44"/>
      <c r="F36" s="44"/>
      <c r="G36" s="41"/>
      <c r="H36" s="41"/>
      <c r="I36" s="42"/>
    </row>
    <row r="37" spans="2:10" x14ac:dyDescent="0.3">
      <c r="B37" s="43"/>
      <c r="C37" s="44"/>
      <c r="D37" s="44"/>
      <c r="E37" s="44"/>
      <c r="F37" s="44"/>
      <c r="G37" s="44"/>
      <c r="H37" s="44"/>
      <c r="I37" s="45"/>
    </row>
    <row r="38" spans="2:10" x14ac:dyDescent="0.3">
      <c r="B38" s="43"/>
      <c r="C38" s="44"/>
      <c r="D38" s="44"/>
      <c r="E38" s="44"/>
      <c r="F38" s="44"/>
      <c r="G38" s="44"/>
      <c r="H38" s="44"/>
      <c r="I38" s="45"/>
    </row>
    <row r="39" spans="2:10" x14ac:dyDescent="0.3">
      <c r="B39" s="43"/>
      <c r="C39" s="44"/>
      <c r="D39" s="44"/>
      <c r="E39" s="44"/>
      <c r="F39" s="44"/>
      <c r="G39" s="44"/>
      <c r="H39" s="44"/>
      <c r="I39" s="45"/>
    </row>
    <row r="40" spans="2:10" x14ac:dyDescent="0.3">
      <c r="B40" s="46"/>
      <c r="C40" s="47"/>
      <c r="D40" s="47"/>
      <c r="E40" s="47"/>
      <c r="F40" s="47"/>
      <c r="G40" s="44"/>
      <c r="H40" s="44"/>
      <c r="I40" s="45"/>
    </row>
    <row r="41" spans="2:10" x14ac:dyDescent="0.3">
      <c r="G41" s="44"/>
      <c r="H41" s="44"/>
      <c r="I41" s="45"/>
    </row>
    <row r="42" spans="2:10" x14ac:dyDescent="0.3">
      <c r="G42" s="44"/>
      <c r="H42" s="44"/>
      <c r="I42" s="45"/>
    </row>
    <row r="43" spans="2:10" x14ac:dyDescent="0.3">
      <c r="G43" s="44"/>
      <c r="H43" s="44"/>
      <c r="I43" s="45"/>
    </row>
    <row r="44" spans="2:10" x14ac:dyDescent="0.3">
      <c r="G44" s="47"/>
      <c r="H44" s="47"/>
      <c r="I44" s="48"/>
    </row>
  </sheetData>
  <mergeCells count="8">
    <mergeCell ref="B28:D28"/>
    <mergeCell ref="B29:D29"/>
    <mergeCell ref="B6:C6"/>
    <mergeCell ref="B1:D1"/>
    <mergeCell ref="B2:D2"/>
    <mergeCell ref="B5:C5"/>
    <mergeCell ref="B7:D7"/>
    <mergeCell ref="B27:D27"/>
  </mergeCells>
  <pageMargins left="0.7" right="0.7" top="0.75" bottom="0.75" header="0.3" footer="0.3"/>
  <pageSetup paperSize="9" orientation="portrait" r:id="rId1"/>
  <ignoredErrors>
    <ignoredError sqref="B24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opLeftCell="A7" zoomScale="120" zoomScaleNormal="120" workbookViewId="0">
      <selection activeCell="B13" sqref="B13"/>
    </sheetView>
  </sheetViews>
  <sheetFormatPr baseColWidth="10" defaultColWidth="11.453125" defaultRowHeight="12" x14ac:dyDescent="0.3"/>
  <cols>
    <col min="1" max="1" width="56.1796875" style="16" customWidth="1"/>
    <col min="2" max="3" width="11.54296875" style="16" customWidth="1"/>
    <col min="4" max="4" width="15.453125" style="16" customWidth="1"/>
    <col min="5" max="6" width="11.453125" style="16"/>
    <col min="7" max="7" width="11.453125" style="86"/>
    <col min="8" max="16384" width="11.453125" style="16"/>
  </cols>
  <sheetData>
    <row r="1" spans="1:11" x14ac:dyDescent="0.3">
      <c r="B1" s="111" t="s">
        <v>25</v>
      </c>
      <c r="C1" s="111"/>
      <c r="D1" s="111"/>
    </row>
    <row r="2" spans="1:11" x14ac:dyDescent="0.3">
      <c r="A2" s="16" t="s">
        <v>2</v>
      </c>
      <c r="B2" s="112" t="s">
        <v>51</v>
      </c>
      <c r="C2" s="113"/>
      <c r="D2" s="113"/>
    </row>
    <row r="3" spans="1:11" x14ac:dyDescent="0.3">
      <c r="A3" s="16" t="s">
        <v>3</v>
      </c>
      <c r="B3" s="79">
        <v>60</v>
      </c>
    </row>
    <row r="4" spans="1:11" x14ac:dyDescent="0.3">
      <c r="A4" s="16" t="s">
        <v>4</v>
      </c>
      <c r="B4" s="17">
        <v>1</v>
      </c>
      <c r="C4" s="18"/>
    </row>
    <row r="5" spans="1:11" x14ac:dyDescent="0.3">
      <c r="A5" s="16" t="s">
        <v>5</v>
      </c>
      <c r="B5" s="114" t="s">
        <v>46</v>
      </c>
      <c r="C5" s="115"/>
    </row>
    <row r="6" spans="1:11" x14ac:dyDescent="0.3">
      <c r="A6" s="19" t="s">
        <v>6</v>
      </c>
      <c r="B6" s="109" t="s">
        <v>47</v>
      </c>
      <c r="C6" s="110"/>
    </row>
    <row r="7" spans="1:11" ht="24" x14ac:dyDescent="0.3">
      <c r="A7" s="20" t="s">
        <v>19</v>
      </c>
      <c r="B7" s="117" t="s">
        <v>1</v>
      </c>
      <c r="C7" s="117"/>
      <c r="D7" s="117"/>
    </row>
    <row r="8" spans="1:11" ht="24" x14ac:dyDescent="0.3">
      <c r="A8" s="31"/>
      <c r="B8" s="70" t="s">
        <v>40</v>
      </c>
      <c r="C8" s="71" t="s">
        <v>20</v>
      </c>
      <c r="D8" s="70" t="s">
        <v>36</v>
      </c>
      <c r="E8" s="32"/>
    </row>
    <row r="9" spans="1:11" s="49" customFormat="1" ht="15.75" customHeight="1" x14ac:dyDescent="0.35">
      <c r="A9" s="39" t="s">
        <v>7</v>
      </c>
      <c r="B9" s="68"/>
      <c r="C9" s="69"/>
      <c r="D9" s="68"/>
      <c r="G9" s="87"/>
    </row>
    <row r="10" spans="1:11" x14ac:dyDescent="0.3">
      <c r="A10" s="21" t="s">
        <v>8</v>
      </c>
      <c r="B10" s="27"/>
      <c r="C10" s="28"/>
      <c r="D10" s="29"/>
    </row>
    <row r="11" spans="1:11" x14ac:dyDescent="0.3">
      <c r="A11" s="72" t="s">
        <v>41</v>
      </c>
      <c r="B11" s="54">
        <v>0</v>
      </c>
      <c r="C11" s="75">
        <f>B3</f>
        <v>60</v>
      </c>
      <c r="D11" s="74">
        <f>B11*C11</f>
        <v>0</v>
      </c>
    </row>
    <row r="12" spans="1:11" x14ac:dyDescent="0.3">
      <c r="A12" s="16" t="s">
        <v>9</v>
      </c>
      <c r="B12" s="105">
        <v>2480</v>
      </c>
      <c r="C12" s="75">
        <f>C11</f>
        <v>60</v>
      </c>
      <c r="D12" s="53">
        <f t="shared" ref="D12:D17" si="0">B12*C12</f>
        <v>148800</v>
      </c>
      <c r="F12" s="84"/>
      <c r="G12" s="88"/>
      <c r="H12" s="56"/>
      <c r="I12" s="56"/>
      <c r="J12" s="56"/>
      <c r="K12" s="55"/>
    </row>
    <row r="13" spans="1:11" ht="24" x14ac:dyDescent="0.3">
      <c r="A13" s="20" t="s">
        <v>17</v>
      </c>
      <c r="B13" s="54">
        <v>0</v>
      </c>
      <c r="C13" s="75">
        <f t="shared" ref="C13:C16" si="1">C12</f>
        <v>60</v>
      </c>
      <c r="D13" s="53">
        <f t="shared" si="0"/>
        <v>0</v>
      </c>
    </row>
    <row r="14" spans="1:11" x14ac:dyDescent="0.3">
      <c r="A14" s="16" t="s">
        <v>16</v>
      </c>
      <c r="B14" s="51">
        <v>0</v>
      </c>
      <c r="C14" s="75">
        <f t="shared" si="1"/>
        <v>60</v>
      </c>
      <c r="D14" s="53">
        <f t="shared" si="0"/>
        <v>0</v>
      </c>
    </row>
    <row r="15" spans="1:11" x14ac:dyDescent="0.3">
      <c r="A15" s="20" t="s">
        <v>18</v>
      </c>
      <c r="B15" s="51">
        <v>0</v>
      </c>
      <c r="C15" s="75">
        <f t="shared" si="1"/>
        <v>60</v>
      </c>
      <c r="D15" s="53">
        <f t="shared" si="0"/>
        <v>0</v>
      </c>
    </row>
    <row r="16" spans="1:11" x14ac:dyDescent="0.3">
      <c r="A16" s="20" t="s">
        <v>28</v>
      </c>
      <c r="B16" s="51">
        <v>0</v>
      </c>
      <c r="C16" s="75">
        <f t="shared" si="1"/>
        <v>60</v>
      </c>
      <c r="D16" s="53">
        <f t="shared" si="0"/>
        <v>0</v>
      </c>
    </row>
    <row r="17" spans="1:10" ht="24" x14ac:dyDescent="0.3">
      <c r="A17" s="80" t="s">
        <v>14</v>
      </c>
      <c r="B17" s="51">
        <v>0</v>
      </c>
      <c r="C17" s="75">
        <f>C16</f>
        <v>60</v>
      </c>
      <c r="D17" s="53">
        <f t="shared" si="0"/>
        <v>0</v>
      </c>
    </row>
    <row r="18" spans="1:10" x14ac:dyDescent="0.3">
      <c r="A18" s="21" t="s">
        <v>10</v>
      </c>
      <c r="B18" s="27"/>
      <c r="C18" s="76"/>
      <c r="D18" s="27"/>
    </row>
    <row r="19" spans="1:10" x14ac:dyDescent="0.3">
      <c r="A19" s="81" t="s">
        <v>15</v>
      </c>
      <c r="B19" s="51">
        <v>0</v>
      </c>
      <c r="C19" s="75">
        <f>C11</f>
        <v>60</v>
      </c>
      <c r="D19" s="53">
        <f>B19*C19</f>
        <v>0</v>
      </c>
    </row>
    <row r="20" spans="1:10" x14ac:dyDescent="0.3">
      <c r="A20" s="21" t="s">
        <v>11</v>
      </c>
      <c r="B20" s="27"/>
      <c r="C20" s="76"/>
      <c r="D20" s="27"/>
    </row>
    <row r="21" spans="1:10" x14ac:dyDescent="0.3">
      <c r="A21" s="22" t="s">
        <v>37</v>
      </c>
      <c r="B21" s="50">
        <v>0</v>
      </c>
      <c r="C21" s="77">
        <f>C11</f>
        <v>60</v>
      </c>
      <c r="D21" s="52">
        <f>B21*C21</f>
        <v>0</v>
      </c>
    </row>
    <row r="22" spans="1:10" x14ac:dyDescent="0.3">
      <c r="A22" s="22" t="s">
        <v>12</v>
      </c>
      <c r="B22" s="50">
        <v>0</v>
      </c>
      <c r="C22" s="77">
        <f t="shared" ref="C22:C23" si="2">C12</f>
        <v>60</v>
      </c>
      <c r="D22" s="52">
        <f>B22*C22</f>
        <v>0</v>
      </c>
    </row>
    <row r="23" spans="1:10" x14ac:dyDescent="0.3">
      <c r="A23" s="23" t="s">
        <v>42</v>
      </c>
      <c r="B23" s="51">
        <v>0</v>
      </c>
      <c r="C23" s="77">
        <f t="shared" si="2"/>
        <v>60</v>
      </c>
      <c r="D23" s="53">
        <f>B23*C23</f>
        <v>0</v>
      </c>
    </row>
    <row r="24" spans="1:10" ht="26.25" customHeight="1" x14ac:dyDescent="0.3">
      <c r="A24" s="24" t="s">
        <v>13</v>
      </c>
      <c r="B24" s="25">
        <f>SUM(B12:B23)</f>
        <v>2480</v>
      </c>
      <c r="C24" s="26">
        <f>C11</f>
        <v>60</v>
      </c>
      <c r="D24" s="78">
        <f>B24*C24</f>
        <v>148800</v>
      </c>
    </row>
    <row r="25" spans="1:10" ht="25.4" customHeight="1" x14ac:dyDescent="0.3">
      <c r="A25" s="38" t="s">
        <v>24</v>
      </c>
      <c r="B25" s="37"/>
      <c r="C25" s="37"/>
      <c r="D25" s="37"/>
      <c r="E25" s="33"/>
      <c r="F25" s="33"/>
    </row>
    <row r="26" spans="1:10" x14ac:dyDescent="0.3">
      <c r="A26" s="36"/>
      <c r="B26" s="62"/>
      <c r="C26" s="62"/>
      <c r="D26" s="62"/>
      <c r="E26" s="62"/>
      <c r="F26" s="62"/>
    </row>
    <row r="27" spans="1:10" ht="49.5" customHeight="1" x14ac:dyDescent="0.3">
      <c r="A27" s="30" t="s">
        <v>21</v>
      </c>
      <c r="B27" s="108" t="s">
        <v>43</v>
      </c>
      <c r="C27" s="108"/>
      <c r="D27" s="108"/>
      <c r="E27" s="64"/>
      <c r="F27" s="65"/>
      <c r="G27" s="89"/>
      <c r="H27" s="57"/>
      <c r="I27" s="57"/>
    </row>
    <row r="28" spans="1:10" ht="27.75" customHeight="1" x14ac:dyDescent="0.3">
      <c r="A28" s="31"/>
      <c r="B28" s="108" t="s">
        <v>22</v>
      </c>
      <c r="C28" s="108"/>
      <c r="D28" s="108"/>
      <c r="E28" s="64"/>
      <c r="F28" s="64"/>
      <c r="G28" s="90"/>
      <c r="H28" s="58"/>
      <c r="I28" s="58"/>
      <c r="J28" s="32"/>
    </row>
    <row r="29" spans="1:10" ht="22.5" customHeight="1" x14ac:dyDescent="0.3">
      <c r="A29" s="31"/>
      <c r="B29" s="108" t="s">
        <v>23</v>
      </c>
      <c r="C29" s="108"/>
      <c r="D29" s="108"/>
      <c r="E29" s="64"/>
      <c r="F29" s="64"/>
      <c r="G29" s="91"/>
      <c r="H29" s="59"/>
      <c r="I29" s="59"/>
      <c r="J29" s="32"/>
    </row>
    <row r="30" spans="1:10" x14ac:dyDescent="0.3">
      <c r="A30" s="31"/>
      <c r="B30" s="63"/>
      <c r="C30" s="63"/>
      <c r="D30" s="63"/>
      <c r="E30" s="62"/>
      <c r="F30" s="62"/>
      <c r="G30" s="90"/>
      <c r="H30" s="58"/>
      <c r="I30" s="58"/>
      <c r="J30" s="32"/>
    </row>
    <row r="31" spans="1:10" x14ac:dyDescent="0.3">
      <c r="B31" s="34"/>
      <c r="C31" s="34"/>
      <c r="D31" s="34"/>
      <c r="E31" s="34"/>
      <c r="F31" s="34"/>
      <c r="G31" s="90"/>
      <c r="H31" s="58"/>
      <c r="I31" s="58"/>
      <c r="J31" s="32"/>
    </row>
    <row r="32" spans="1:10" ht="15" customHeight="1" x14ac:dyDescent="0.3">
      <c r="A32" s="35"/>
      <c r="B32" s="40"/>
      <c r="C32" s="41"/>
      <c r="D32" s="41"/>
      <c r="E32" s="41"/>
      <c r="F32" s="41"/>
      <c r="G32" s="92"/>
      <c r="H32" s="60"/>
      <c r="I32" s="60"/>
      <c r="J32" s="32"/>
    </row>
    <row r="33" spans="2:10" x14ac:dyDescent="0.3">
      <c r="B33" s="43"/>
      <c r="C33" s="44"/>
      <c r="D33" s="44"/>
      <c r="E33" s="44"/>
      <c r="F33" s="44"/>
      <c r="G33" s="90"/>
      <c r="H33" s="58"/>
      <c r="I33" s="58"/>
      <c r="J33" s="32"/>
    </row>
    <row r="34" spans="2:10" x14ac:dyDescent="0.3">
      <c r="B34" s="43"/>
      <c r="C34" s="44"/>
      <c r="D34" s="44"/>
      <c r="E34" s="44"/>
      <c r="F34" s="44"/>
      <c r="G34" s="90"/>
      <c r="H34" s="58"/>
      <c r="I34" s="58"/>
      <c r="J34" s="32"/>
    </row>
    <row r="35" spans="2:10" x14ac:dyDescent="0.3">
      <c r="B35" s="43"/>
      <c r="C35" s="44"/>
      <c r="D35" s="44"/>
      <c r="E35" s="44"/>
      <c r="F35" s="44"/>
      <c r="G35" s="93"/>
      <c r="H35" s="61"/>
      <c r="I35" s="61"/>
    </row>
    <row r="36" spans="2:10" x14ac:dyDescent="0.3">
      <c r="B36" s="43"/>
      <c r="C36" s="44"/>
      <c r="D36" s="44"/>
      <c r="E36" s="44"/>
      <c r="F36" s="44"/>
      <c r="G36" s="94"/>
      <c r="H36" s="41"/>
      <c r="I36" s="42"/>
    </row>
    <row r="37" spans="2:10" x14ac:dyDescent="0.3">
      <c r="B37" s="43"/>
      <c r="C37" s="44"/>
      <c r="D37" s="44"/>
      <c r="E37" s="44"/>
      <c r="F37" s="44"/>
      <c r="G37" s="95"/>
      <c r="H37" s="44"/>
      <c r="I37" s="45"/>
    </row>
    <row r="38" spans="2:10" x14ac:dyDescent="0.3">
      <c r="B38" s="43"/>
      <c r="C38" s="44"/>
      <c r="D38" s="44"/>
      <c r="E38" s="44"/>
      <c r="F38" s="44"/>
      <c r="G38" s="95"/>
      <c r="H38" s="44"/>
      <c r="I38" s="45"/>
    </row>
    <row r="39" spans="2:10" x14ac:dyDescent="0.3">
      <c r="B39" s="43"/>
      <c r="C39" s="44"/>
      <c r="D39" s="44"/>
      <c r="E39" s="44"/>
      <c r="F39" s="44"/>
      <c r="G39" s="95"/>
      <c r="H39" s="44"/>
      <c r="I39" s="45"/>
    </row>
    <row r="40" spans="2:10" x14ac:dyDescent="0.3">
      <c r="B40" s="46"/>
      <c r="C40" s="47"/>
      <c r="D40" s="47"/>
      <c r="E40" s="47"/>
      <c r="F40" s="47"/>
      <c r="G40" s="95"/>
      <c r="H40" s="44"/>
      <c r="I40" s="45"/>
    </row>
    <row r="41" spans="2:10" x14ac:dyDescent="0.3">
      <c r="G41" s="95"/>
      <c r="H41" s="44"/>
      <c r="I41" s="45"/>
    </row>
    <row r="42" spans="2:10" x14ac:dyDescent="0.3">
      <c r="G42" s="95"/>
      <c r="H42" s="44"/>
      <c r="I42" s="45"/>
    </row>
    <row r="43" spans="2:10" x14ac:dyDescent="0.3">
      <c r="G43" s="95"/>
      <c r="H43" s="44"/>
      <c r="I43" s="45"/>
    </row>
    <row r="44" spans="2:10" x14ac:dyDescent="0.3">
      <c r="G44" s="96"/>
      <c r="H44" s="47"/>
      <c r="I44" s="48"/>
    </row>
  </sheetData>
  <mergeCells count="8">
    <mergeCell ref="B29:D29"/>
    <mergeCell ref="B1:D1"/>
    <mergeCell ref="B2:D2"/>
    <mergeCell ref="B5:C5"/>
    <mergeCell ref="B6:C6"/>
    <mergeCell ref="B7:D7"/>
    <mergeCell ref="B27:D27"/>
    <mergeCell ref="B28:D2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="134" zoomScaleNormal="101" workbookViewId="0">
      <selection activeCell="B13" sqref="B13"/>
    </sheetView>
  </sheetViews>
  <sheetFormatPr baseColWidth="10" defaultColWidth="11.453125" defaultRowHeight="12" x14ac:dyDescent="0.3"/>
  <cols>
    <col min="1" max="1" width="56.1796875" style="16" customWidth="1"/>
    <col min="2" max="4" width="11.54296875" style="16" customWidth="1"/>
    <col min="5" max="6" width="11.453125" style="16"/>
    <col min="7" max="7" width="11.453125" style="86"/>
    <col min="8" max="16384" width="11.453125" style="16"/>
  </cols>
  <sheetData>
    <row r="1" spans="1:11" x14ac:dyDescent="0.3">
      <c r="B1" s="111" t="s">
        <v>27</v>
      </c>
      <c r="C1" s="111"/>
      <c r="D1" s="111"/>
    </row>
    <row r="2" spans="1:11" x14ac:dyDescent="0.3">
      <c r="A2" s="16" t="s">
        <v>2</v>
      </c>
      <c r="B2" s="112" t="s">
        <v>53</v>
      </c>
      <c r="C2" s="113"/>
      <c r="D2" s="113"/>
    </row>
    <row r="3" spans="1:11" x14ac:dyDescent="0.3">
      <c r="A3" s="16" t="s">
        <v>3</v>
      </c>
      <c r="B3" s="79">
        <v>60</v>
      </c>
    </row>
    <row r="4" spans="1:11" x14ac:dyDescent="0.3">
      <c r="A4" s="16" t="s">
        <v>4</v>
      </c>
      <c r="B4" s="17">
        <v>1</v>
      </c>
      <c r="C4" s="18"/>
    </row>
    <row r="5" spans="1:11" x14ac:dyDescent="0.3">
      <c r="A5" s="16" t="s">
        <v>5</v>
      </c>
      <c r="B5" s="114" t="s">
        <v>46</v>
      </c>
      <c r="C5" s="115"/>
    </row>
    <row r="6" spans="1:11" x14ac:dyDescent="0.3">
      <c r="A6" s="19" t="s">
        <v>6</v>
      </c>
      <c r="B6" s="109" t="s">
        <v>47</v>
      </c>
      <c r="C6" s="110"/>
    </row>
    <row r="7" spans="1:11" ht="24" x14ac:dyDescent="0.3">
      <c r="A7" s="20" t="s">
        <v>19</v>
      </c>
      <c r="B7" s="117" t="s">
        <v>1</v>
      </c>
      <c r="C7" s="117"/>
      <c r="D7" s="117"/>
    </row>
    <row r="8" spans="1:11" ht="24" x14ac:dyDescent="0.3">
      <c r="A8" s="31"/>
      <c r="B8" s="70" t="s">
        <v>40</v>
      </c>
      <c r="C8" s="71" t="s">
        <v>20</v>
      </c>
      <c r="D8" s="70" t="s">
        <v>36</v>
      </c>
      <c r="E8" s="32"/>
    </row>
    <row r="9" spans="1:11" s="49" customFormat="1" ht="15.75" customHeight="1" x14ac:dyDescent="0.35">
      <c r="A9" s="39" t="s">
        <v>7</v>
      </c>
      <c r="B9" s="68"/>
      <c r="C9" s="69"/>
      <c r="D9" s="68"/>
      <c r="G9" s="87"/>
    </row>
    <row r="10" spans="1:11" x14ac:dyDescent="0.3">
      <c r="A10" s="21" t="s">
        <v>8</v>
      </c>
      <c r="B10" s="27"/>
      <c r="C10" s="28"/>
      <c r="D10" s="29"/>
    </row>
    <row r="11" spans="1:11" x14ac:dyDescent="0.3">
      <c r="A11" s="72" t="s">
        <v>41</v>
      </c>
      <c r="B11" s="54">
        <v>0</v>
      </c>
      <c r="C11" s="75">
        <f>B3</f>
        <v>60</v>
      </c>
      <c r="D11" s="74">
        <f>B11*C11</f>
        <v>0</v>
      </c>
    </row>
    <row r="12" spans="1:11" x14ac:dyDescent="0.3">
      <c r="A12" s="16" t="s">
        <v>9</v>
      </c>
      <c r="B12" s="105">
        <v>1600</v>
      </c>
      <c r="C12" s="75">
        <f>C11</f>
        <v>60</v>
      </c>
      <c r="D12" s="53">
        <f t="shared" ref="D12:D17" si="0">B12*C12</f>
        <v>96000</v>
      </c>
      <c r="F12" s="97"/>
      <c r="G12" s="88"/>
      <c r="H12" s="56"/>
      <c r="I12" s="56"/>
      <c r="J12" s="56"/>
      <c r="K12" s="55"/>
    </row>
    <row r="13" spans="1:11" ht="24" x14ac:dyDescent="0.3">
      <c r="A13" s="20" t="s">
        <v>17</v>
      </c>
      <c r="B13" s="54">
        <v>0</v>
      </c>
      <c r="C13" s="75">
        <f t="shared" ref="C13:C16" si="1">C12</f>
        <v>60</v>
      </c>
      <c r="D13" s="53">
        <f t="shared" si="0"/>
        <v>0</v>
      </c>
    </row>
    <row r="14" spans="1:11" x14ac:dyDescent="0.3">
      <c r="A14" s="16" t="s">
        <v>16</v>
      </c>
      <c r="B14" s="51">
        <v>0</v>
      </c>
      <c r="C14" s="75">
        <f t="shared" si="1"/>
        <v>60</v>
      </c>
      <c r="D14" s="53">
        <f t="shared" si="0"/>
        <v>0</v>
      </c>
    </row>
    <row r="15" spans="1:11" x14ac:dyDescent="0.3">
      <c r="A15" s="20" t="s">
        <v>18</v>
      </c>
      <c r="B15" s="51">
        <v>0</v>
      </c>
      <c r="C15" s="75">
        <f t="shared" si="1"/>
        <v>60</v>
      </c>
      <c r="D15" s="53">
        <f t="shared" si="0"/>
        <v>0</v>
      </c>
    </row>
    <row r="16" spans="1:11" x14ac:dyDescent="0.3">
      <c r="A16" s="20" t="s">
        <v>28</v>
      </c>
      <c r="B16" s="51">
        <v>0</v>
      </c>
      <c r="C16" s="75">
        <f t="shared" si="1"/>
        <v>60</v>
      </c>
      <c r="D16" s="53">
        <f t="shared" si="0"/>
        <v>0</v>
      </c>
    </row>
    <row r="17" spans="1:10" ht="24" x14ac:dyDescent="0.3">
      <c r="A17" s="80" t="s">
        <v>14</v>
      </c>
      <c r="B17" s="51">
        <v>0</v>
      </c>
      <c r="C17" s="75">
        <f>C16</f>
        <v>60</v>
      </c>
      <c r="D17" s="53">
        <f t="shared" si="0"/>
        <v>0</v>
      </c>
    </row>
    <row r="18" spans="1:10" x14ac:dyDescent="0.3">
      <c r="A18" s="21" t="s">
        <v>10</v>
      </c>
      <c r="B18" s="27"/>
      <c r="C18" s="76"/>
      <c r="D18" s="27"/>
    </row>
    <row r="19" spans="1:10" x14ac:dyDescent="0.3">
      <c r="A19" s="81" t="s">
        <v>15</v>
      </c>
      <c r="B19" s="51">
        <v>0</v>
      </c>
      <c r="C19" s="75">
        <f>C11</f>
        <v>60</v>
      </c>
      <c r="D19" s="53">
        <f>B19*C19</f>
        <v>0</v>
      </c>
    </row>
    <row r="20" spans="1:10" x14ac:dyDescent="0.3">
      <c r="A20" s="21" t="s">
        <v>11</v>
      </c>
      <c r="B20" s="27"/>
      <c r="C20" s="76"/>
      <c r="D20" s="27"/>
    </row>
    <row r="21" spans="1:10" x14ac:dyDescent="0.3">
      <c r="A21" s="22" t="s">
        <v>37</v>
      </c>
      <c r="B21" s="50">
        <v>0</v>
      </c>
      <c r="C21" s="77">
        <f>C11</f>
        <v>60</v>
      </c>
      <c r="D21" s="52">
        <f>B21*C21</f>
        <v>0</v>
      </c>
    </row>
    <row r="22" spans="1:10" x14ac:dyDescent="0.3">
      <c r="A22" s="22" t="s">
        <v>12</v>
      </c>
      <c r="B22" s="50">
        <v>0</v>
      </c>
      <c r="C22" s="77">
        <f t="shared" ref="C22:C23" si="2">C12</f>
        <v>60</v>
      </c>
      <c r="D22" s="52">
        <f>B22*C22</f>
        <v>0</v>
      </c>
    </row>
    <row r="23" spans="1:10" x14ac:dyDescent="0.3">
      <c r="A23" s="23" t="s">
        <v>42</v>
      </c>
      <c r="B23" s="51">
        <v>0</v>
      </c>
      <c r="C23" s="77">
        <f t="shared" si="2"/>
        <v>60</v>
      </c>
      <c r="D23" s="53">
        <f>B23*C23</f>
        <v>0</v>
      </c>
    </row>
    <row r="24" spans="1:10" ht="26.25" customHeight="1" x14ac:dyDescent="0.3">
      <c r="A24" s="24" t="s">
        <v>13</v>
      </c>
      <c r="B24" s="25">
        <f>SUM(B12:B23)</f>
        <v>1600</v>
      </c>
      <c r="C24" s="26">
        <f>C11</f>
        <v>60</v>
      </c>
      <c r="D24" s="78">
        <f>B24*C24</f>
        <v>96000</v>
      </c>
    </row>
    <row r="25" spans="1:10" ht="25.4" customHeight="1" x14ac:dyDescent="0.3">
      <c r="A25" s="38" t="s">
        <v>24</v>
      </c>
      <c r="B25" s="37"/>
      <c r="C25" s="37"/>
      <c r="D25" s="37"/>
      <c r="E25" s="33"/>
      <c r="F25" s="33"/>
    </row>
    <row r="26" spans="1:10" x14ac:dyDescent="0.3">
      <c r="A26" s="36"/>
      <c r="B26" s="62"/>
      <c r="C26" s="62"/>
      <c r="D26" s="62"/>
      <c r="E26" s="62"/>
      <c r="F26" s="62"/>
    </row>
    <row r="27" spans="1:10" ht="49.5" customHeight="1" x14ac:dyDescent="0.3">
      <c r="A27" s="30" t="s">
        <v>21</v>
      </c>
      <c r="B27" s="108" t="s">
        <v>43</v>
      </c>
      <c r="C27" s="108"/>
      <c r="D27" s="108"/>
      <c r="E27" s="64"/>
      <c r="F27" s="65"/>
      <c r="G27" s="89"/>
      <c r="H27" s="57"/>
      <c r="I27" s="57"/>
    </row>
    <row r="28" spans="1:10" ht="27.75" customHeight="1" x14ac:dyDescent="0.3">
      <c r="A28" s="31"/>
      <c r="B28" s="108" t="s">
        <v>22</v>
      </c>
      <c r="C28" s="108"/>
      <c r="D28" s="108"/>
      <c r="E28" s="64"/>
      <c r="F28" s="64"/>
      <c r="G28" s="90"/>
      <c r="H28" s="58"/>
      <c r="I28" s="58"/>
      <c r="J28" s="32"/>
    </row>
    <row r="29" spans="1:10" ht="22.5" customHeight="1" x14ac:dyDescent="0.3">
      <c r="A29" s="31"/>
      <c r="B29" s="108" t="s">
        <v>23</v>
      </c>
      <c r="C29" s="108"/>
      <c r="D29" s="108"/>
      <c r="E29" s="64"/>
      <c r="F29" s="64"/>
      <c r="G29" s="91"/>
      <c r="H29" s="59"/>
      <c r="I29" s="59"/>
      <c r="J29" s="32"/>
    </row>
    <row r="30" spans="1:10" x14ac:dyDescent="0.3">
      <c r="A30" s="31"/>
      <c r="B30" s="63"/>
      <c r="C30" s="63"/>
      <c r="D30" s="63"/>
      <c r="E30" s="62"/>
      <c r="F30" s="62"/>
      <c r="G30" s="90"/>
      <c r="H30" s="58"/>
      <c r="I30" s="58"/>
      <c r="J30" s="32"/>
    </row>
    <row r="31" spans="1:10" x14ac:dyDescent="0.3">
      <c r="B31" s="34"/>
      <c r="C31" s="34"/>
      <c r="D31" s="34"/>
      <c r="E31" s="34"/>
      <c r="F31" s="34"/>
      <c r="G31" s="90"/>
      <c r="H31" s="58"/>
      <c r="I31" s="58"/>
      <c r="J31" s="32"/>
    </row>
    <row r="32" spans="1:10" ht="15" customHeight="1" x14ac:dyDescent="0.3">
      <c r="A32" s="35"/>
      <c r="B32" s="40"/>
      <c r="C32" s="41"/>
      <c r="D32" s="41"/>
      <c r="E32" s="41"/>
      <c r="F32" s="41"/>
      <c r="G32" s="92"/>
      <c r="H32" s="60"/>
      <c r="I32" s="60"/>
      <c r="J32" s="32"/>
    </row>
    <row r="33" spans="2:10" x14ac:dyDescent="0.3">
      <c r="B33" s="43"/>
      <c r="C33" s="44"/>
      <c r="D33" s="44"/>
      <c r="E33" s="44"/>
      <c r="F33" s="44"/>
      <c r="G33" s="90"/>
      <c r="H33" s="58"/>
      <c r="I33" s="58"/>
      <c r="J33" s="32"/>
    </row>
    <row r="34" spans="2:10" x14ac:dyDescent="0.3">
      <c r="B34" s="43"/>
      <c r="C34" s="44"/>
      <c r="D34" s="44"/>
      <c r="E34" s="44"/>
      <c r="F34" s="44"/>
      <c r="G34" s="90"/>
      <c r="H34" s="58"/>
      <c r="I34" s="58"/>
      <c r="J34" s="32"/>
    </row>
    <row r="35" spans="2:10" x14ac:dyDescent="0.3">
      <c r="B35" s="43"/>
      <c r="C35" s="44"/>
      <c r="D35" s="44"/>
      <c r="E35" s="44"/>
      <c r="F35" s="44"/>
      <c r="G35" s="93"/>
      <c r="H35" s="61"/>
      <c r="I35" s="61"/>
    </row>
    <row r="36" spans="2:10" x14ac:dyDescent="0.3">
      <c r="B36" s="43"/>
      <c r="C36" s="44"/>
      <c r="D36" s="44"/>
      <c r="E36" s="44"/>
      <c r="F36" s="44"/>
      <c r="G36" s="94"/>
      <c r="H36" s="41"/>
      <c r="I36" s="42"/>
    </row>
    <row r="37" spans="2:10" x14ac:dyDescent="0.3">
      <c r="B37" s="43"/>
      <c r="C37" s="44"/>
      <c r="D37" s="44"/>
      <c r="E37" s="44"/>
      <c r="F37" s="44"/>
      <c r="G37" s="95"/>
      <c r="H37" s="44"/>
      <c r="I37" s="45"/>
    </row>
    <row r="38" spans="2:10" x14ac:dyDescent="0.3">
      <c r="B38" s="43"/>
      <c r="C38" s="44"/>
      <c r="D38" s="44"/>
      <c r="E38" s="44"/>
      <c r="F38" s="44"/>
      <c r="G38" s="95"/>
      <c r="H38" s="44"/>
      <c r="I38" s="45"/>
    </row>
    <row r="39" spans="2:10" x14ac:dyDescent="0.3">
      <c r="B39" s="43"/>
      <c r="C39" s="44"/>
      <c r="D39" s="44"/>
      <c r="E39" s="44"/>
      <c r="F39" s="44"/>
      <c r="G39" s="95"/>
      <c r="H39" s="44"/>
      <c r="I39" s="45"/>
    </row>
    <row r="40" spans="2:10" x14ac:dyDescent="0.3">
      <c r="B40" s="46"/>
      <c r="C40" s="47"/>
      <c r="D40" s="47"/>
      <c r="E40" s="47"/>
      <c r="F40" s="47"/>
      <c r="G40" s="95"/>
      <c r="H40" s="44"/>
      <c r="I40" s="45"/>
    </row>
    <row r="41" spans="2:10" x14ac:dyDescent="0.3">
      <c r="G41" s="95"/>
      <c r="H41" s="44"/>
      <c r="I41" s="45"/>
    </row>
    <row r="42" spans="2:10" x14ac:dyDescent="0.3">
      <c r="G42" s="95"/>
      <c r="H42" s="44"/>
      <c r="I42" s="45"/>
    </row>
    <row r="43" spans="2:10" x14ac:dyDescent="0.3">
      <c r="G43" s="95"/>
      <c r="H43" s="44"/>
      <c r="I43" s="45"/>
    </row>
    <row r="44" spans="2:10" x14ac:dyDescent="0.3">
      <c r="G44" s="96"/>
      <c r="H44" s="47"/>
      <c r="I44" s="48"/>
    </row>
  </sheetData>
  <mergeCells count="8">
    <mergeCell ref="B29:D29"/>
    <mergeCell ref="B1:D1"/>
    <mergeCell ref="B2:D2"/>
    <mergeCell ref="B5:C5"/>
    <mergeCell ref="B6:C6"/>
    <mergeCell ref="B7:D7"/>
    <mergeCell ref="B27:D27"/>
    <mergeCell ref="B28:D2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opLeftCell="A10" zoomScale="134" zoomScaleNormal="101" workbookViewId="0">
      <selection activeCell="B13" sqref="B13"/>
    </sheetView>
  </sheetViews>
  <sheetFormatPr baseColWidth="10" defaultColWidth="11.453125" defaultRowHeight="12" x14ac:dyDescent="0.3"/>
  <cols>
    <col min="1" max="1" width="56.1796875" style="16" customWidth="1"/>
    <col min="2" max="4" width="11.54296875" style="16" customWidth="1"/>
    <col min="5" max="6" width="11.453125" style="16"/>
    <col min="7" max="7" width="11.453125" style="86"/>
    <col min="8" max="16384" width="11.453125" style="16"/>
  </cols>
  <sheetData>
    <row r="1" spans="1:11" x14ac:dyDescent="0.3">
      <c r="B1" s="111" t="s">
        <v>27</v>
      </c>
      <c r="C1" s="111"/>
      <c r="D1" s="111"/>
    </row>
    <row r="2" spans="1:11" x14ac:dyDescent="0.3">
      <c r="A2" s="16" t="s">
        <v>2</v>
      </c>
      <c r="B2" s="112" t="s">
        <v>52</v>
      </c>
      <c r="C2" s="113"/>
      <c r="D2" s="118"/>
    </row>
    <row r="3" spans="1:11" x14ac:dyDescent="0.3">
      <c r="A3" s="16" t="s">
        <v>3</v>
      </c>
      <c r="B3" s="79">
        <v>52</v>
      </c>
    </row>
    <row r="4" spans="1:11" x14ac:dyDescent="0.3">
      <c r="A4" s="16" t="s">
        <v>4</v>
      </c>
      <c r="B4" s="17">
        <v>1</v>
      </c>
      <c r="C4" s="18"/>
    </row>
    <row r="5" spans="1:11" x14ac:dyDescent="0.3">
      <c r="A5" s="16" t="s">
        <v>5</v>
      </c>
      <c r="B5" s="114" t="s">
        <v>50</v>
      </c>
      <c r="C5" s="115"/>
    </row>
    <row r="6" spans="1:11" x14ac:dyDescent="0.3">
      <c r="A6" s="19" t="s">
        <v>6</v>
      </c>
      <c r="B6" s="109" t="s">
        <v>47</v>
      </c>
      <c r="C6" s="110"/>
    </row>
    <row r="7" spans="1:11" ht="24" x14ac:dyDescent="0.3">
      <c r="A7" s="20" t="s">
        <v>19</v>
      </c>
      <c r="B7" s="117" t="s">
        <v>1</v>
      </c>
      <c r="C7" s="117"/>
      <c r="D7" s="117"/>
    </row>
    <row r="8" spans="1:11" ht="24" x14ac:dyDescent="0.3">
      <c r="A8" s="31"/>
      <c r="B8" s="70" t="s">
        <v>40</v>
      </c>
      <c r="C8" s="71" t="s">
        <v>20</v>
      </c>
      <c r="D8" s="70" t="s">
        <v>36</v>
      </c>
      <c r="E8" s="32"/>
    </row>
    <row r="9" spans="1:11" s="49" customFormat="1" ht="15.75" customHeight="1" x14ac:dyDescent="0.35">
      <c r="A9" s="39" t="s">
        <v>7</v>
      </c>
      <c r="B9" s="68"/>
      <c r="C9" s="69"/>
      <c r="D9" s="68"/>
      <c r="G9" s="87"/>
    </row>
    <row r="10" spans="1:11" x14ac:dyDescent="0.3">
      <c r="A10" s="21" t="s">
        <v>8</v>
      </c>
      <c r="B10" s="27"/>
      <c r="C10" s="28"/>
      <c r="D10" s="29"/>
    </row>
    <row r="11" spans="1:11" x14ac:dyDescent="0.3">
      <c r="A11" s="72" t="s">
        <v>41</v>
      </c>
      <c r="B11" s="54">
        <v>0</v>
      </c>
      <c r="C11" s="75">
        <f>B3</f>
        <v>52</v>
      </c>
      <c r="D11" s="74">
        <f>B11*C11</f>
        <v>0</v>
      </c>
    </row>
    <row r="12" spans="1:11" x14ac:dyDescent="0.3">
      <c r="A12" s="16" t="s">
        <v>9</v>
      </c>
      <c r="B12" s="73">
        <v>2000</v>
      </c>
      <c r="C12" s="75">
        <f>C11</f>
        <v>52</v>
      </c>
      <c r="D12" s="53">
        <f t="shared" ref="D12:D17" si="0">B12*C12</f>
        <v>104000</v>
      </c>
      <c r="F12" s="97"/>
      <c r="G12" s="88"/>
      <c r="H12" s="56"/>
      <c r="I12" s="56"/>
      <c r="J12" s="56"/>
      <c r="K12" s="55"/>
    </row>
    <row r="13" spans="1:11" ht="24" x14ac:dyDescent="0.3">
      <c r="A13" s="20" t="s">
        <v>17</v>
      </c>
      <c r="B13" s="54">
        <v>0</v>
      </c>
      <c r="C13" s="75">
        <f t="shared" ref="C13:C16" si="1">C12</f>
        <v>52</v>
      </c>
      <c r="D13" s="53">
        <f t="shared" si="0"/>
        <v>0</v>
      </c>
    </row>
    <row r="14" spans="1:11" x14ac:dyDescent="0.3">
      <c r="A14" s="16" t="s">
        <v>16</v>
      </c>
      <c r="B14" s="51">
        <v>0</v>
      </c>
      <c r="C14" s="75">
        <f t="shared" si="1"/>
        <v>52</v>
      </c>
      <c r="D14" s="53">
        <f t="shared" si="0"/>
        <v>0</v>
      </c>
    </row>
    <row r="15" spans="1:11" x14ac:dyDescent="0.3">
      <c r="A15" s="20" t="s">
        <v>18</v>
      </c>
      <c r="B15" s="51">
        <v>0</v>
      </c>
      <c r="C15" s="75">
        <f t="shared" si="1"/>
        <v>52</v>
      </c>
      <c r="D15" s="53">
        <f t="shared" si="0"/>
        <v>0</v>
      </c>
    </row>
    <row r="16" spans="1:11" x14ac:dyDescent="0.3">
      <c r="A16" s="20" t="s">
        <v>28</v>
      </c>
      <c r="B16" s="51">
        <v>0</v>
      </c>
      <c r="C16" s="75">
        <f t="shared" si="1"/>
        <v>52</v>
      </c>
      <c r="D16" s="53">
        <f t="shared" si="0"/>
        <v>0</v>
      </c>
    </row>
    <row r="17" spans="1:10" ht="24" x14ac:dyDescent="0.3">
      <c r="A17" s="80" t="s">
        <v>14</v>
      </c>
      <c r="B17" s="51">
        <v>0</v>
      </c>
      <c r="C17" s="75">
        <f>C16</f>
        <v>52</v>
      </c>
      <c r="D17" s="53">
        <f t="shared" si="0"/>
        <v>0</v>
      </c>
    </row>
    <row r="18" spans="1:10" x14ac:dyDescent="0.3">
      <c r="A18" s="21" t="s">
        <v>10</v>
      </c>
      <c r="B18" s="27"/>
      <c r="C18" s="76"/>
      <c r="D18" s="27"/>
    </row>
    <row r="19" spans="1:10" x14ac:dyDescent="0.3">
      <c r="A19" s="81" t="s">
        <v>15</v>
      </c>
      <c r="B19" s="51">
        <v>0</v>
      </c>
      <c r="C19" s="75">
        <f>C11</f>
        <v>52</v>
      </c>
      <c r="D19" s="53">
        <f>B19*C19</f>
        <v>0</v>
      </c>
    </row>
    <row r="20" spans="1:10" x14ac:dyDescent="0.3">
      <c r="A20" s="21" t="s">
        <v>11</v>
      </c>
      <c r="B20" s="27"/>
      <c r="C20" s="76"/>
      <c r="D20" s="27"/>
    </row>
    <row r="21" spans="1:10" x14ac:dyDescent="0.3">
      <c r="A21" s="22" t="s">
        <v>37</v>
      </c>
      <c r="B21" s="50">
        <v>0</v>
      </c>
      <c r="C21" s="77">
        <f>C11</f>
        <v>52</v>
      </c>
      <c r="D21" s="52">
        <f>B21*C21</f>
        <v>0</v>
      </c>
    </row>
    <row r="22" spans="1:10" x14ac:dyDescent="0.3">
      <c r="A22" s="22" t="s">
        <v>12</v>
      </c>
      <c r="B22" s="50">
        <v>0</v>
      </c>
      <c r="C22" s="77">
        <f t="shared" ref="C22:C23" si="2">C12</f>
        <v>52</v>
      </c>
      <c r="D22" s="52">
        <f>B22*C22</f>
        <v>0</v>
      </c>
    </row>
    <row r="23" spans="1:10" x14ac:dyDescent="0.3">
      <c r="A23" s="23" t="s">
        <v>42</v>
      </c>
      <c r="B23" s="51">
        <v>0</v>
      </c>
      <c r="C23" s="77">
        <f t="shared" si="2"/>
        <v>52</v>
      </c>
      <c r="D23" s="53">
        <f>B23*C23</f>
        <v>0</v>
      </c>
    </row>
    <row r="24" spans="1:10" ht="26.25" customHeight="1" x14ac:dyDescent="0.3">
      <c r="A24" s="24" t="s">
        <v>13</v>
      </c>
      <c r="B24" s="25">
        <f>SUM(B12:B23)</f>
        <v>2000</v>
      </c>
      <c r="C24" s="26">
        <f>C11</f>
        <v>52</v>
      </c>
      <c r="D24" s="78">
        <f>B24*C24</f>
        <v>104000</v>
      </c>
    </row>
    <row r="25" spans="1:10" ht="25.4" customHeight="1" x14ac:dyDescent="0.3">
      <c r="A25" s="38" t="s">
        <v>24</v>
      </c>
      <c r="B25" s="37"/>
      <c r="C25" s="37"/>
      <c r="D25" s="37"/>
      <c r="E25" s="33"/>
      <c r="F25" s="33"/>
    </row>
    <row r="26" spans="1:10" x14ac:dyDescent="0.3">
      <c r="A26" s="36"/>
      <c r="B26" s="62"/>
      <c r="C26" s="62"/>
      <c r="D26" s="62"/>
      <c r="E26" s="62"/>
      <c r="F26" s="62"/>
    </row>
    <row r="27" spans="1:10" ht="49.5" customHeight="1" x14ac:dyDescent="0.3">
      <c r="A27" s="30" t="s">
        <v>21</v>
      </c>
      <c r="B27" s="108" t="s">
        <v>43</v>
      </c>
      <c r="C27" s="108"/>
      <c r="D27" s="108"/>
      <c r="E27" s="64"/>
      <c r="F27" s="65"/>
      <c r="G27" s="89"/>
      <c r="H27" s="57"/>
      <c r="I27" s="57"/>
    </row>
    <row r="28" spans="1:10" ht="27.75" customHeight="1" x14ac:dyDescent="0.3">
      <c r="A28" s="31"/>
      <c r="B28" s="108" t="s">
        <v>22</v>
      </c>
      <c r="C28" s="108"/>
      <c r="D28" s="108"/>
      <c r="E28" s="64"/>
      <c r="F28" s="64"/>
      <c r="G28" s="90"/>
      <c r="H28" s="58"/>
      <c r="I28" s="58"/>
      <c r="J28" s="32"/>
    </row>
    <row r="29" spans="1:10" ht="22.5" customHeight="1" x14ac:dyDescent="0.3">
      <c r="A29" s="31"/>
      <c r="B29" s="108" t="s">
        <v>23</v>
      </c>
      <c r="C29" s="108"/>
      <c r="D29" s="108"/>
      <c r="E29" s="64"/>
      <c r="F29" s="64"/>
      <c r="G29" s="91"/>
      <c r="H29" s="59"/>
      <c r="I29" s="59"/>
      <c r="J29" s="32"/>
    </row>
    <row r="30" spans="1:10" x14ac:dyDescent="0.3">
      <c r="A30" s="31"/>
      <c r="B30" s="63"/>
      <c r="C30" s="63"/>
      <c r="D30" s="63"/>
      <c r="E30" s="62"/>
      <c r="F30" s="62"/>
      <c r="G30" s="90"/>
      <c r="H30" s="58"/>
      <c r="I30" s="58"/>
      <c r="J30" s="32"/>
    </row>
    <row r="31" spans="1:10" x14ac:dyDescent="0.3">
      <c r="B31" s="34"/>
      <c r="C31" s="34"/>
      <c r="D31" s="34"/>
      <c r="E31" s="34"/>
      <c r="F31" s="34"/>
      <c r="G31" s="90"/>
      <c r="H31" s="58"/>
      <c r="I31" s="58"/>
      <c r="J31" s="32"/>
    </row>
    <row r="32" spans="1:10" ht="15" customHeight="1" x14ac:dyDescent="0.3">
      <c r="A32" s="35"/>
      <c r="B32" s="40"/>
      <c r="C32" s="41"/>
      <c r="D32" s="41"/>
      <c r="E32" s="41"/>
      <c r="F32" s="41"/>
      <c r="G32" s="92"/>
      <c r="H32" s="60"/>
      <c r="I32" s="60"/>
      <c r="J32" s="32"/>
    </row>
    <row r="33" spans="2:10" x14ac:dyDescent="0.3">
      <c r="B33" s="43"/>
      <c r="C33" s="44"/>
      <c r="D33" s="44"/>
      <c r="E33" s="44"/>
      <c r="F33" s="44"/>
      <c r="G33" s="90"/>
      <c r="H33" s="58"/>
      <c r="I33" s="58"/>
      <c r="J33" s="32"/>
    </row>
    <row r="34" spans="2:10" x14ac:dyDescent="0.3">
      <c r="B34" s="43"/>
      <c r="C34" s="44"/>
      <c r="D34" s="44"/>
      <c r="E34" s="44"/>
      <c r="F34" s="44"/>
      <c r="G34" s="90"/>
      <c r="H34" s="58"/>
      <c r="I34" s="58"/>
      <c r="J34" s="32"/>
    </row>
    <row r="35" spans="2:10" x14ac:dyDescent="0.3">
      <c r="B35" s="43"/>
      <c r="C35" s="44"/>
      <c r="D35" s="44"/>
      <c r="E35" s="44"/>
      <c r="F35" s="44"/>
      <c r="G35" s="93"/>
      <c r="H35" s="61"/>
      <c r="I35" s="61"/>
    </row>
    <row r="36" spans="2:10" x14ac:dyDescent="0.3">
      <c r="B36" s="43"/>
      <c r="C36" s="44"/>
      <c r="D36" s="44"/>
      <c r="E36" s="44"/>
      <c r="F36" s="44"/>
      <c r="G36" s="94"/>
      <c r="H36" s="41"/>
      <c r="I36" s="42"/>
    </row>
    <row r="37" spans="2:10" x14ac:dyDescent="0.3">
      <c r="B37" s="43"/>
      <c r="C37" s="44"/>
      <c r="D37" s="44"/>
      <c r="E37" s="44"/>
      <c r="F37" s="44"/>
      <c r="G37" s="95"/>
      <c r="H37" s="44"/>
      <c r="I37" s="45"/>
    </row>
    <row r="38" spans="2:10" x14ac:dyDescent="0.3">
      <c r="B38" s="43"/>
      <c r="C38" s="44"/>
      <c r="D38" s="44"/>
      <c r="E38" s="44"/>
      <c r="F38" s="44"/>
      <c r="G38" s="95"/>
      <c r="H38" s="44"/>
      <c r="I38" s="45"/>
    </row>
    <row r="39" spans="2:10" x14ac:dyDescent="0.3">
      <c r="B39" s="43"/>
      <c r="C39" s="44"/>
      <c r="D39" s="44"/>
      <c r="E39" s="44"/>
      <c r="F39" s="44"/>
      <c r="G39" s="95"/>
      <c r="H39" s="44"/>
      <c r="I39" s="45"/>
    </row>
    <row r="40" spans="2:10" x14ac:dyDescent="0.3">
      <c r="B40" s="46"/>
      <c r="C40" s="47"/>
      <c r="D40" s="47"/>
      <c r="E40" s="47"/>
      <c r="F40" s="47"/>
      <c r="G40" s="95"/>
      <c r="H40" s="44"/>
      <c r="I40" s="45"/>
    </row>
    <row r="41" spans="2:10" x14ac:dyDescent="0.3">
      <c r="G41" s="95"/>
      <c r="H41" s="44"/>
      <c r="I41" s="45"/>
    </row>
    <row r="42" spans="2:10" x14ac:dyDescent="0.3">
      <c r="G42" s="95"/>
      <c r="H42" s="44"/>
      <c r="I42" s="45"/>
    </row>
    <row r="43" spans="2:10" x14ac:dyDescent="0.3">
      <c r="G43" s="95"/>
      <c r="H43" s="44"/>
      <c r="I43" s="45"/>
    </row>
    <row r="44" spans="2:10" x14ac:dyDescent="0.3">
      <c r="G44" s="96"/>
      <c r="H44" s="47"/>
      <c r="I44" s="48"/>
    </row>
  </sheetData>
  <mergeCells count="8">
    <mergeCell ref="B28:D28"/>
    <mergeCell ref="B29:D29"/>
    <mergeCell ref="B1:D1"/>
    <mergeCell ref="B2:D2"/>
    <mergeCell ref="B5:C5"/>
    <mergeCell ref="B6:C6"/>
    <mergeCell ref="B7:D7"/>
    <mergeCell ref="B27:D2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abSelected="1" zoomScale="134" zoomScaleNormal="101" workbookViewId="0">
      <selection activeCell="B12" sqref="B12"/>
    </sheetView>
  </sheetViews>
  <sheetFormatPr baseColWidth="10" defaultColWidth="11.453125" defaultRowHeight="12" x14ac:dyDescent="0.3"/>
  <cols>
    <col min="1" max="1" width="56.1796875" style="16" customWidth="1"/>
    <col min="2" max="4" width="11.54296875" style="16" customWidth="1"/>
    <col min="5" max="6" width="11.453125" style="16"/>
    <col min="7" max="7" width="11.453125" style="86"/>
    <col min="8" max="16384" width="11.453125" style="16"/>
  </cols>
  <sheetData>
    <row r="1" spans="1:11" x14ac:dyDescent="0.3">
      <c r="B1" s="111" t="s">
        <v>33</v>
      </c>
      <c r="C1" s="111"/>
      <c r="D1" s="111"/>
    </row>
    <row r="2" spans="1:11" x14ac:dyDescent="0.3">
      <c r="A2" s="16" t="s">
        <v>2</v>
      </c>
      <c r="B2" s="112" t="s">
        <v>52</v>
      </c>
      <c r="C2" s="113"/>
      <c r="D2" s="113"/>
    </row>
    <row r="3" spans="1:11" x14ac:dyDescent="0.3">
      <c r="A3" s="16" t="s">
        <v>3</v>
      </c>
      <c r="B3" s="79">
        <v>52</v>
      </c>
    </row>
    <row r="4" spans="1:11" x14ac:dyDescent="0.3">
      <c r="A4" s="16" t="s">
        <v>4</v>
      </c>
      <c r="B4" s="17">
        <v>1</v>
      </c>
      <c r="C4" s="18"/>
    </row>
    <row r="5" spans="1:11" x14ac:dyDescent="0.3">
      <c r="A5" s="16" t="s">
        <v>5</v>
      </c>
      <c r="B5" s="114" t="s">
        <v>55</v>
      </c>
      <c r="C5" s="115"/>
    </row>
    <row r="6" spans="1:11" x14ac:dyDescent="0.3">
      <c r="A6" s="19" t="s">
        <v>6</v>
      </c>
      <c r="B6" s="109" t="s">
        <v>47</v>
      </c>
      <c r="C6" s="110"/>
    </row>
    <row r="7" spans="1:11" ht="24" x14ac:dyDescent="0.3">
      <c r="A7" s="20" t="s">
        <v>19</v>
      </c>
      <c r="B7" s="117" t="s">
        <v>1</v>
      </c>
      <c r="C7" s="117"/>
      <c r="D7" s="117"/>
    </row>
    <row r="8" spans="1:11" ht="24" x14ac:dyDescent="0.3">
      <c r="A8" s="31"/>
      <c r="B8" s="70" t="s">
        <v>40</v>
      </c>
      <c r="C8" s="71" t="s">
        <v>20</v>
      </c>
      <c r="D8" s="70" t="s">
        <v>36</v>
      </c>
      <c r="E8" s="32"/>
    </row>
    <row r="9" spans="1:11" s="49" customFormat="1" ht="15.75" customHeight="1" x14ac:dyDescent="0.35">
      <c r="A9" s="39" t="s">
        <v>7</v>
      </c>
      <c r="B9" s="68"/>
      <c r="C9" s="69"/>
      <c r="D9" s="68"/>
      <c r="G9" s="87"/>
    </row>
    <row r="10" spans="1:11" x14ac:dyDescent="0.3">
      <c r="A10" s="21" t="s">
        <v>8</v>
      </c>
      <c r="B10" s="27"/>
      <c r="C10" s="28"/>
      <c r="D10" s="29"/>
    </row>
    <row r="11" spans="1:11" x14ac:dyDescent="0.3">
      <c r="A11" s="72" t="s">
        <v>41</v>
      </c>
      <c r="B11" s="54">
        <v>0</v>
      </c>
      <c r="C11" s="75">
        <f>B3</f>
        <v>52</v>
      </c>
      <c r="D11" s="74">
        <f>B11*C11</f>
        <v>0</v>
      </c>
    </row>
    <row r="12" spans="1:11" x14ac:dyDescent="0.3">
      <c r="A12" s="16" t="s">
        <v>9</v>
      </c>
      <c r="B12" s="73">
        <v>2000</v>
      </c>
      <c r="C12" s="75">
        <f>C11</f>
        <v>52</v>
      </c>
      <c r="D12" s="53">
        <f t="shared" ref="D12:D17" si="0">B12*C12</f>
        <v>104000</v>
      </c>
      <c r="F12" s="97"/>
      <c r="G12" s="88"/>
      <c r="H12" s="56"/>
      <c r="I12" s="56"/>
      <c r="J12" s="56"/>
      <c r="K12" s="55"/>
    </row>
    <row r="13" spans="1:11" ht="24" x14ac:dyDescent="0.3">
      <c r="A13" s="20" t="s">
        <v>17</v>
      </c>
      <c r="B13" s="54">
        <v>0</v>
      </c>
      <c r="C13" s="75">
        <f t="shared" ref="C13:C16" si="1">C12</f>
        <v>52</v>
      </c>
      <c r="D13" s="53">
        <f t="shared" si="0"/>
        <v>0</v>
      </c>
    </row>
    <row r="14" spans="1:11" x14ac:dyDescent="0.3">
      <c r="A14" s="16" t="s">
        <v>16</v>
      </c>
      <c r="B14" s="51">
        <v>0</v>
      </c>
      <c r="C14" s="75">
        <f t="shared" si="1"/>
        <v>52</v>
      </c>
      <c r="D14" s="53">
        <f t="shared" si="0"/>
        <v>0</v>
      </c>
    </row>
    <row r="15" spans="1:11" x14ac:dyDescent="0.3">
      <c r="A15" s="20" t="s">
        <v>18</v>
      </c>
      <c r="B15" s="51">
        <v>0</v>
      </c>
      <c r="C15" s="75">
        <f t="shared" si="1"/>
        <v>52</v>
      </c>
      <c r="D15" s="53">
        <f t="shared" si="0"/>
        <v>0</v>
      </c>
    </row>
    <row r="16" spans="1:11" x14ac:dyDescent="0.3">
      <c r="A16" s="20" t="s">
        <v>28</v>
      </c>
      <c r="B16" s="51">
        <v>0</v>
      </c>
      <c r="C16" s="75">
        <f t="shared" si="1"/>
        <v>52</v>
      </c>
      <c r="D16" s="53">
        <f t="shared" si="0"/>
        <v>0</v>
      </c>
    </row>
    <row r="17" spans="1:10" ht="24" x14ac:dyDescent="0.3">
      <c r="A17" s="80" t="s">
        <v>14</v>
      </c>
      <c r="B17" s="51">
        <v>0</v>
      </c>
      <c r="C17" s="75">
        <f>C16</f>
        <v>52</v>
      </c>
      <c r="D17" s="53">
        <f t="shared" si="0"/>
        <v>0</v>
      </c>
    </row>
    <row r="18" spans="1:10" x14ac:dyDescent="0.3">
      <c r="A18" s="21" t="s">
        <v>10</v>
      </c>
      <c r="B18" s="27"/>
      <c r="C18" s="76"/>
      <c r="D18" s="27"/>
    </row>
    <row r="19" spans="1:10" x14ac:dyDescent="0.3">
      <c r="A19" s="81" t="s">
        <v>15</v>
      </c>
      <c r="B19" s="51">
        <v>0</v>
      </c>
      <c r="C19" s="75">
        <f>C11</f>
        <v>52</v>
      </c>
      <c r="D19" s="53">
        <f>B19*C19</f>
        <v>0</v>
      </c>
    </row>
    <row r="20" spans="1:10" x14ac:dyDescent="0.3">
      <c r="A20" s="21" t="s">
        <v>11</v>
      </c>
      <c r="B20" s="27"/>
      <c r="C20" s="76"/>
      <c r="D20" s="27"/>
    </row>
    <row r="21" spans="1:10" x14ac:dyDescent="0.3">
      <c r="A21" s="22" t="s">
        <v>37</v>
      </c>
      <c r="B21" s="50">
        <v>0</v>
      </c>
      <c r="C21" s="77">
        <f>C11</f>
        <v>52</v>
      </c>
      <c r="D21" s="52">
        <f>B21*C21</f>
        <v>0</v>
      </c>
    </row>
    <row r="22" spans="1:10" x14ac:dyDescent="0.3">
      <c r="A22" s="22" t="s">
        <v>12</v>
      </c>
      <c r="B22" s="50">
        <v>0</v>
      </c>
      <c r="C22" s="77">
        <f t="shared" ref="C22:C23" si="2">C12</f>
        <v>52</v>
      </c>
      <c r="D22" s="52">
        <f>B22*C22</f>
        <v>0</v>
      </c>
    </row>
    <row r="23" spans="1:10" x14ac:dyDescent="0.3">
      <c r="A23" s="23" t="s">
        <v>42</v>
      </c>
      <c r="B23" s="51">
        <v>0</v>
      </c>
      <c r="C23" s="77">
        <f t="shared" si="2"/>
        <v>52</v>
      </c>
      <c r="D23" s="53">
        <f>B23*C23</f>
        <v>0</v>
      </c>
    </row>
    <row r="24" spans="1:10" ht="26.25" customHeight="1" x14ac:dyDescent="0.3">
      <c r="A24" s="24" t="s">
        <v>13</v>
      </c>
      <c r="B24" s="25">
        <f>SUM(B12:B23)</f>
        <v>2000</v>
      </c>
      <c r="C24" s="26">
        <f>C11</f>
        <v>52</v>
      </c>
      <c r="D24" s="78">
        <f>B24*C24</f>
        <v>104000</v>
      </c>
    </row>
    <row r="25" spans="1:10" ht="25.4" customHeight="1" x14ac:dyDescent="0.3">
      <c r="A25" s="38" t="s">
        <v>24</v>
      </c>
      <c r="B25" s="37"/>
      <c r="C25" s="37"/>
      <c r="D25" s="37"/>
      <c r="E25" s="33"/>
      <c r="F25" s="33"/>
    </row>
    <row r="26" spans="1:10" x14ac:dyDescent="0.3">
      <c r="A26" s="36"/>
      <c r="B26" s="62"/>
      <c r="C26" s="62"/>
      <c r="D26" s="62"/>
      <c r="E26" s="62"/>
      <c r="F26" s="62"/>
    </row>
    <row r="27" spans="1:10" ht="49.5" customHeight="1" x14ac:dyDescent="0.3">
      <c r="A27" s="30" t="s">
        <v>21</v>
      </c>
      <c r="B27" s="108" t="s">
        <v>43</v>
      </c>
      <c r="C27" s="108"/>
      <c r="D27" s="108"/>
      <c r="E27" s="64"/>
      <c r="F27" s="65"/>
      <c r="G27" s="89"/>
      <c r="H27" s="57"/>
      <c r="I27" s="57"/>
    </row>
    <row r="28" spans="1:10" ht="27.75" customHeight="1" x14ac:dyDescent="0.3">
      <c r="A28" s="31"/>
      <c r="B28" s="108" t="s">
        <v>22</v>
      </c>
      <c r="C28" s="108"/>
      <c r="D28" s="108"/>
      <c r="E28" s="64"/>
      <c r="F28" s="64"/>
      <c r="G28" s="90"/>
      <c r="H28" s="58"/>
      <c r="I28" s="58"/>
      <c r="J28" s="32"/>
    </row>
    <row r="29" spans="1:10" ht="22.5" customHeight="1" x14ac:dyDescent="0.3">
      <c r="A29" s="31"/>
      <c r="B29" s="108" t="s">
        <v>23</v>
      </c>
      <c r="C29" s="108"/>
      <c r="D29" s="108"/>
      <c r="E29" s="64"/>
      <c r="F29" s="64"/>
      <c r="G29" s="91"/>
      <c r="H29" s="59"/>
      <c r="I29" s="59"/>
      <c r="J29" s="32"/>
    </row>
    <row r="30" spans="1:10" x14ac:dyDescent="0.3">
      <c r="A30" s="31"/>
      <c r="B30" s="63"/>
      <c r="C30" s="63"/>
      <c r="D30" s="63"/>
      <c r="E30" s="62"/>
      <c r="F30" s="62"/>
      <c r="G30" s="90"/>
      <c r="H30" s="58"/>
      <c r="I30" s="58"/>
      <c r="J30" s="32"/>
    </row>
    <row r="31" spans="1:10" x14ac:dyDescent="0.3">
      <c r="B31" s="34"/>
      <c r="C31" s="34"/>
      <c r="D31" s="34"/>
      <c r="E31" s="34"/>
      <c r="F31" s="34"/>
      <c r="G31" s="90"/>
      <c r="H31" s="58"/>
      <c r="I31" s="58"/>
      <c r="J31" s="32"/>
    </row>
    <row r="32" spans="1:10" ht="15" customHeight="1" x14ac:dyDescent="0.3">
      <c r="A32" s="35"/>
      <c r="B32" s="40"/>
      <c r="C32" s="41"/>
      <c r="D32" s="41"/>
      <c r="E32" s="41"/>
      <c r="F32" s="41"/>
      <c r="G32" s="92"/>
      <c r="H32" s="60"/>
      <c r="I32" s="60"/>
      <c r="J32" s="32"/>
    </row>
    <row r="33" spans="2:10" x14ac:dyDescent="0.3">
      <c r="B33" s="43"/>
      <c r="C33" s="44"/>
      <c r="D33" s="44"/>
      <c r="E33" s="44"/>
      <c r="F33" s="44"/>
      <c r="G33" s="90"/>
      <c r="H33" s="58"/>
      <c r="I33" s="58"/>
      <c r="J33" s="32"/>
    </row>
    <row r="34" spans="2:10" x14ac:dyDescent="0.3">
      <c r="B34" s="43"/>
      <c r="C34" s="44"/>
      <c r="D34" s="44"/>
      <c r="E34" s="44"/>
      <c r="F34" s="44"/>
      <c r="G34" s="90"/>
      <c r="H34" s="58"/>
      <c r="I34" s="58"/>
      <c r="J34" s="32"/>
    </row>
    <row r="35" spans="2:10" x14ac:dyDescent="0.3">
      <c r="B35" s="43"/>
      <c r="C35" s="44"/>
      <c r="D35" s="44"/>
      <c r="E35" s="44"/>
      <c r="F35" s="44"/>
      <c r="G35" s="93"/>
      <c r="H35" s="61"/>
      <c r="I35" s="61"/>
    </row>
    <row r="36" spans="2:10" x14ac:dyDescent="0.3">
      <c r="B36" s="43"/>
      <c r="C36" s="44"/>
      <c r="D36" s="44"/>
      <c r="E36" s="44"/>
      <c r="F36" s="44"/>
      <c r="G36" s="94"/>
      <c r="H36" s="41"/>
      <c r="I36" s="42"/>
    </row>
    <row r="37" spans="2:10" x14ac:dyDescent="0.3">
      <c r="B37" s="43"/>
      <c r="C37" s="44"/>
      <c r="D37" s="44"/>
      <c r="E37" s="44"/>
      <c r="F37" s="44"/>
      <c r="G37" s="95"/>
      <c r="H37" s="44"/>
      <c r="I37" s="45"/>
    </row>
    <row r="38" spans="2:10" x14ac:dyDescent="0.3">
      <c r="B38" s="43"/>
      <c r="C38" s="44"/>
      <c r="D38" s="44"/>
      <c r="E38" s="44"/>
      <c r="F38" s="44"/>
      <c r="G38" s="95"/>
      <c r="H38" s="44"/>
      <c r="I38" s="45"/>
    </row>
    <row r="39" spans="2:10" x14ac:dyDescent="0.3">
      <c r="B39" s="43"/>
      <c r="C39" s="44"/>
      <c r="D39" s="44"/>
      <c r="E39" s="44"/>
      <c r="F39" s="44"/>
      <c r="G39" s="95"/>
      <c r="H39" s="44"/>
      <c r="I39" s="45"/>
    </row>
    <row r="40" spans="2:10" x14ac:dyDescent="0.3">
      <c r="B40" s="46"/>
      <c r="C40" s="47"/>
      <c r="D40" s="47"/>
      <c r="E40" s="47"/>
      <c r="F40" s="47"/>
      <c r="G40" s="95"/>
      <c r="H40" s="44"/>
      <c r="I40" s="45"/>
    </row>
    <row r="41" spans="2:10" x14ac:dyDescent="0.3">
      <c r="G41" s="95"/>
      <c r="H41" s="44"/>
      <c r="I41" s="45"/>
    </row>
    <row r="42" spans="2:10" x14ac:dyDescent="0.3">
      <c r="G42" s="95"/>
      <c r="H42" s="44"/>
      <c r="I42" s="45"/>
    </row>
    <row r="43" spans="2:10" x14ac:dyDescent="0.3">
      <c r="G43" s="95"/>
      <c r="H43" s="44"/>
      <c r="I43" s="45"/>
    </row>
    <row r="44" spans="2:10" x14ac:dyDescent="0.3">
      <c r="G44" s="96"/>
      <c r="H44" s="47"/>
      <c r="I44" s="48"/>
    </row>
  </sheetData>
  <mergeCells count="8">
    <mergeCell ref="B28:D28"/>
    <mergeCell ref="B29:D29"/>
    <mergeCell ref="B1:D1"/>
    <mergeCell ref="B2:D2"/>
    <mergeCell ref="B5:C5"/>
    <mergeCell ref="B6:C6"/>
    <mergeCell ref="B7:D7"/>
    <mergeCell ref="B27:D27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opLeftCell="A8" zoomScale="134" zoomScaleNormal="101" workbookViewId="0">
      <selection activeCell="B12" sqref="B12"/>
    </sheetView>
  </sheetViews>
  <sheetFormatPr baseColWidth="10" defaultColWidth="11.453125" defaultRowHeight="12" x14ac:dyDescent="0.3"/>
  <cols>
    <col min="1" max="1" width="56.1796875" style="16" customWidth="1"/>
    <col min="2" max="4" width="11.54296875" style="16" customWidth="1"/>
    <col min="5" max="6" width="11.453125" style="16"/>
    <col min="7" max="7" width="11.453125" style="86"/>
    <col min="8" max="16384" width="11.453125" style="16"/>
  </cols>
  <sheetData>
    <row r="1" spans="1:11" x14ac:dyDescent="0.3">
      <c r="B1" s="111" t="s">
        <v>45</v>
      </c>
      <c r="C1" s="111"/>
      <c r="D1" s="111"/>
    </row>
    <row r="2" spans="1:11" x14ac:dyDescent="0.3">
      <c r="A2" s="16" t="s">
        <v>2</v>
      </c>
      <c r="B2" s="112" t="s">
        <v>52</v>
      </c>
      <c r="C2" s="113"/>
      <c r="D2" s="113"/>
    </row>
    <row r="3" spans="1:11" x14ac:dyDescent="0.3">
      <c r="A3" s="16" t="s">
        <v>3</v>
      </c>
      <c r="B3" s="79">
        <v>52</v>
      </c>
    </row>
    <row r="4" spans="1:11" x14ac:dyDescent="0.3">
      <c r="A4" s="16" t="s">
        <v>4</v>
      </c>
      <c r="B4" s="17">
        <v>1</v>
      </c>
      <c r="C4" s="18"/>
    </row>
    <row r="5" spans="1:11" x14ac:dyDescent="0.3">
      <c r="A5" s="16" t="s">
        <v>5</v>
      </c>
      <c r="B5" s="114" t="s">
        <v>49</v>
      </c>
      <c r="C5" s="115"/>
    </row>
    <row r="6" spans="1:11" x14ac:dyDescent="0.3">
      <c r="A6" s="19" t="s">
        <v>6</v>
      </c>
      <c r="B6" s="109" t="s">
        <v>47</v>
      </c>
      <c r="C6" s="110"/>
    </row>
    <row r="7" spans="1:11" ht="24" x14ac:dyDescent="0.3">
      <c r="A7" s="20" t="s">
        <v>19</v>
      </c>
      <c r="B7" s="117" t="s">
        <v>1</v>
      </c>
      <c r="C7" s="117"/>
      <c r="D7" s="117"/>
    </row>
    <row r="8" spans="1:11" ht="24" x14ac:dyDescent="0.3">
      <c r="A8" s="31"/>
      <c r="B8" s="70" t="s">
        <v>40</v>
      </c>
      <c r="C8" s="71" t="s">
        <v>20</v>
      </c>
      <c r="D8" s="70" t="s">
        <v>36</v>
      </c>
      <c r="E8" s="32"/>
    </row>
    <row r="9" spans="1:11" s="49" customFormat="1" ht="15.75" customHeight="1" x14ac:dyDescent="0.35">
      <c r="A9" s="39" t="s">
        <v>7</v>
      </c>
      <c r="B9" s="68"/>
      <c r="C9" s="69"/>
      <c r="D9" s="68"/>
      <c r="G9" s="87"/>
    </row>
    <row r="10" spans="1:11" x14ac:dyDescent="0.3">
      <c r="A10" s="21" t="s">
        <v>8</v>
      </c>
      <c r="B10" s="27"/>
      <c r="C10" s="28"/>
      <c r="D10" s="29"/>
    </row>
    <row r="11" spans="1:11" x14ac:dyDescent="0.3">
      <c r="A11" s="72" t="s">
        <v>41</v>
      </c>
      <c r="B11" s="54">
        <v>0</v>
      </c>
      <c r="C11" s="75">
        <f>B3</f>
        <v>52</v>
      </c>
      <c r="D11" s="74">
        <f>B11*C11</f>
        <v>0</v>
      </c>
    </row>
    <row r="12" spans="1:11" x14ac:dyDescent="0.3">
      <c r="A12" s="16" t="s">
        <v>9</v>
      </c>
      <c r="B12" s="73">
        <v>2000</v>
      </c>
      <c r="C12" s="75">
        <f>C11</f>
        <v>52</v>
      </c>
      <c r="D12" s="53">
        <f t="shared" ref="D12:D17" si="0">B12*C12</f>
        <v>104000</v>
      </c>
      <c r="F12" s="97"/>
      <c r="G12" s="88"/>
      <c r="H12" s="56"/>
      <c r="I12" s="56"/>
      <c r="J12" s="56"/>
      <c r="K12" s="55"/>
    </row>
    <row r="13" spans="1:11" ht="24" x14ac:dyDescent="0.3">
      <c r="A13" s="20" t="s">
        <v>17</v>
      </c>
      <c r="B13" s="54">
        <v>0</v>
      </c>
      <c r="C13" s="75">
        <f t="shared" ref="C13:C16" si="1">C12</f>
        <v>52</v>
      </c>
      <c r="D13" s="53">
        <f t="shared" si="0"/>
        <v>0</v>
      </c>
    </row>
    <row r="14" spans="1:11" x14ac:dyDescent="0.3">
      <c r="A14" s="16" t="s">
        <v>16</v>
      </c>
      <c r="B14" s="51">
        <v>0</v>
      </c>
      <c r="C14" s="75">
        <f t="shared" si="1"/>
        <v>52</v>
      </c>
      <c r="D14" s="53">
        <f t="shared" si="0"/>
        <v>0</v>
      </c>
    </row>
    <row r="15" spans="1:11" x14ac:dyDescent="0.3">
      <c r="A15" s="20" t="s">
        <v>18</v>
      </c>
      <c r="B15" s="51">
        <v>0</v>
      </c>
      <c r="C15" s="75">
        <f t="shared" si="1"/>
        <v>52</v>
      </c>
      <c r="D15" s="53">
        <f t="shared" si="0"/>
        <v>0</v>
      </c>
    </row>
    <row r="16" spans="1:11" x14ac:dyDescent="0.3">
      <c r="A16" s="20" t="s">
        <v>28</v>
      </c>
      <c r="B16" s="51">
        <v>0</v>
      </c>
      <c r="C16" s="75">
        <f t="shared" si="1"/>
        <v>52</v>
      </c>
      <c r="D16" s="53">
        <f t="shared" si="0"/>
        <v>0</v>
      </c>
    </row>
    <row r="17" spans="1:10" ht="24" x14ac:dyDescent="0.3">
      <c r="A17" s="80" t="s">
        <v>14</v>
      </c>
      <c r="B17" s="51">
        <v>0</v>
      </c>
      <c r="C17" s="75">
        <f>C16</f>
        <v>52</v>
      </c>
      <c r="D17" s="53">
        <f t="shared" si="0"/>
        <v>0</v>
      </c>
    </row>
    <row r="18" spans="1:10" x14ac:dyDescent="0.3">
      <c r="A18" s="21" t="s">
        <v>10</v>
      </c>
      <c r="B18" s="27"/>
      <c r="C18" s="76"/>
      <c r="D18" s="27"/>
    </row>
    <row r="19" spans="1:10" x14ac:dyDescent="0.3">
      <c r="A19" s="81" t="s">
        <v>15</v>
      </c>
      <c r="B19" s="51">
        <v>0</v>
      </c>
      <c r="C19" s="75">
        <f>C11</f>
        <v>52</v>
      </c>
      <c r="D19" s="53">
        <f>B19*C19</f>
        <v>0</v>
      </c>
    </row>
    <row r="20" spans="1:10" x14ac:dyDescent="0.3">
      <c r="A20" s="21" t="s">
        <v>11</v>
      </c>
      <c r="B20" s="27"/>
      <c r="C20" s="76"/>
      <c r="D20" s="27"/>
    </row>
    <row r="21" spans="1:10" x14ac:dyDescent="0.3">
      <c r="A21" s="22" t="s">
        <v>37</v>
      </c>
      <c r="B21" s="50">
        <v>0</v>
      </c>
      <c r="C21" s="77">
        <f>C11</f>
        <v>52</v>
      </c>
      <c r="D21" s="52">
        <f>B21*C21</f>
        <v>0</v>
      </c>
    </row>
    <row r="22" spans="1:10" x14ac:dyDescent="0.3">
      <c r="A22" s="22" t="s">
        <v>12</v>
      </c>
      <c r="B22" s="50">
        <v>0</v>
      </c>
      <c r="C22" s="77">
        <f t="shared" ref="C22:C23" si="2">C12</f>
        <v>52</v>
      </c>
      <c r="D22" s="52">
        <f>B22*C22</f>
        <v>0</v>
      </c>
    </row>
    <row r="23" spans="1:10" x14ac:dyDescent="0.3">
      <c r="A23" s="23" t="s">
        <v>42</v>
      </c>
      <c r="B23" s="51">
        <v>0</v>
      </c>
      <c r="C23" s="77">
        <f t="shared" si="2"/>
        <v>52</v>
      </c>
      <c r="D23" s="53">
        <f>B23*C23</f>
        <v>0</v>
      </c>
    </row>
    <row r="24" spans="1:10" ht="26.25" customHeight="1" x14ac:dyDescent="0.3">
      <c r="A24" s="24" t="s">
        <v>13</v>
      </c>
      <c r="B24" s="25">
        <f>SUM(B12:B23)</f>
        <v>2000</v>
      </c>
      <c r="C24" s="26">
        <f>C11</f>
        <v>52</v>
      </c>
      <c r="D24" s="78">
        <f>B24*C24</f>
        <v>104000</v>
      </c>
    </row>
    <row r="25" spans="1:10" ht="25.4" customHeight="1" x14ac:dyDescent="0.3">
      <c r="A25" s="38" t="s">
        <v>24</v>
      </c>
      <c r="B25" s="37"/>
      <c r="C25" s="37"/>
      <c r="D25" s="37"/>
      <c r="E25" s="33"/>
      <c r="F25" s="33"/>
    </row>
    <row r="26" spans="1:10" x14ac:dyDescent="0.3">
      <c r="A26" s="36"/>
      <c r="B26" s="62"/>
      <c r="C26" s="62"/>
      <c r="D26" s="62"/>
      <c r="E26" s="62"/>
      <c r="F26" s="62"/>
    </row>
    <row r="27" spans="1:10" ht="49.5" customHeight="1" x14ac:dyDescent="0.3">
      <c r="A27" s="30" t="s">
        <v>21</v>
      </c>
      <c r="B27" s="108" t="s">
        <v>43</v>
      </c>
      <c r="C27" s="108"/>
      <c r="D27" s="108"/>
      <c r="E27" s="64"/>
      <c r="F27" s="65"/>
      <c r="G27" s="89"/>
      <c r="H27" s="57"/>
      <c r="I27" s="57"/>
    </row>
    <row r="28" spans="1:10" ht="27.75" customHeight="1" x14ac:dyDescent="0.3">
      <c r="A28" s="31"/>
      <c r="B28" s="108" t="s">
        <v>22</v>
      </c>
      <c r="C28" s="108"/>
      <c r="D28" s="108"/>
      <c r="E28" s="64"/>
      <c r="F28" s="64"/>
      <c r="G28" s="90"/>
      <c r="H28" s="58"/>
      <c r="I28" s="58"/>
      <c r="J28" s="32"/>
    </row>
    <row r="29" spans="1:10" ht="22.5" customHeight="1" x14ac:dyDescent="0.3">
      <c r="A29" s="31"/>
      <c r="B29" s="108" t="s">
        <v>23</v>
      </c>
      <c r="C29" s="108"/>
      <c r="D29" s="108"/>
      <c r="E29" s="64"/>
      <c r="F29" s="64"/>
      <c r="G29" s="91"/>
      <c r="H29" s="59"/>
      <c r="I29" s="59"/>
      <c r="J29" s="32"/>
    </row>
    <row r="30" spans="1:10" x14ac:dyDescent="0.3">
      <c r="A30" s="31"/>
      <c r="B30" s="63"/>
      <c r="C30" s="63"/>
      <c r="D30" s="63"/>
      <c r="E30" s="62"/>
      <c r="F30" s="62"/>
      <c r="G30" s="90"/>
      <c r="H30" s="58"/>
      <c r="I30" s="58"/>
      <c r="J30" s="32"/>
    </row>
    <row r="31" spans="1:10" x14ac:dyDescent="0.3">
      <c r="B31" s="34"/>
      <c r="C31" s="34"/>
      <c r="D31" s="34"/>
      <c r="E31" s="34"/>
      <c r="F31" s="34"/>
      <c r="G31" s="90"/>
      <c r="H31" s="58"/>
      <c r="I31" s="58"/>
      <c r="J31" s="32"/>
    </row>
    <row r="32" spans="1:10" ht="15" customHeight="1" x14ac:dyDescent="0.3">
      <c r="A32" s="35"/>
      <c r="B32" s="40"/>
      <c r="C32" s="41"/>
      <c r="D32" s="41"/>
      <c r="E32" s="41"/>
      <c r="F32" s="41"/>
      <c r="G32" s="92"/>
      <c r="H32" s="60"/>
      <c r="I32" s="60"/>
      <c r="J32" s="32"/>
    </row>
    <row r="33" spans="2:10" x14ac:dyDescent="0.3">
      <c r="B33" s="43"/>
      <c r="C33" s="44"/>
      <c r="D33" s="44"/>
      <c r="E33" s="44"/>
      <c r="F33" s="44"/>
      <c r="G33" s="90"/>
      <c r="H33" s="58"/>
      <c r="I33" s="58"/>
      <c r="J33" s="32"/>
    </row>
    <row r="34" spans="2:10" x14ac:dyDescent="0.3">
      <c r="B34" s="43"/>
      <c r="C34" s="44"/>
      <c r="D34" s="44"/>
      <c r="E34" s="44"/>
      <c r="F34" s="44"/>
      <c r="G34" s="90"/>
      <c r="H34" s="58"/>
      <c r="I34" s="58"/>
      <c r="J34" s="32"/>
    </row>
    <row r="35" spans="2:10" x14ac:dyDescent="0.3">
      <c r="B35" s="43"/>
      <c r="C35" s="44"/>
      <c r="D35" s="44"/>
      <c r="E35" s="44"/>
      <c r="F35" s="44"/>
      <c r="G35" s="93"/>
      <c r="H35" s="61"/>
      <c r="I35" s="61"/>
    </row>
    <row r="36" spans="2:10" x14ac:dyDescent="0.3">
      <c r="B36" s="43"/>
      <c r="C36" s="44"/>
      <c r="D36" s="44"/>
      <c r="E36" s="44"/>
      <c r="F36" s="44"/>
      <c r="G36" s="94"/>
      <c r="H36" s="41"/>
      <c r="I36" s="42"/>
    </row>
    <row r="37" spans="2:10" x14ac:dyDescent="0.3">
      <c r="B37" s="43"/>
      <c r="C37" s="44"/>
      <c r="D37" s="44"/>
      <c r="E37" s="44"/>
      <c r="F37" s="44"/>
      <c r="G37" s="95"/>
      <c r="H37" s="44"/>
      <c r="I37" s="45"/>
    </row>
    <row r="38" spans="2:10" x14ac:dyDescent="0.3">
      <c r="B38" s="43"/>
      <c r="C38" s="44"/>
      <c r="D38" s="44"/>
      <c r="E38" s="44"/>
      <c r="F38" s="44"/>
      <c r="G38" s="95"/>
      <c r="H38" s="44"/>
      <c r="I38" s="45"/>
    </row>
    <row r="39" spans="2:10" x14ac:dyDescent="0.3">
      <c r="B39" s="43"/>
      <c r="C39" s="44"/>
      <c r="D39" s="44"/>
      <c r="E39" s="44"/>
      <c r="F39" s="44"/>
      <c r="G39" s="95"/>
      <c r="H39" s="44"/>
      <c r="I39" s="45"/>
    </row>
    <row r="40" spans="2:10" x14ac:dyDescent="0.3">
      <c r="B40" s="46"/>
      <c r="C40" s="47"/>
      <c r="D40" s="47"/>
      <c r="E40" s="47"/>
      <c r="F40" s="47"/>
      <c r="G40" s="95"/>
      <c r="H40" s="44"/>
      <c r="I40" s="45"/>
    </row>
    <row r="41" spans="2:10" x14ac:dyDescent="0.3">
      <c r="G41" s="95"/>
      <c r="H41" s="44"/>
      <c r="I41" s="45"/>
    </row>
    <row r="42" spans="2:10" x14ac:dyDescent="0.3">
      <c r="G42" s="95"/>
      <c r="H42" s="44"/>
      <c r="I42" s="45"/>
    </row>
    <row r="43" spans="2:10" x14ac:dyDescent="0.3">
      <c r="G43" s="95"/>
      <c r="H43" s="44"/>
      <c r="I43" s="45"/>
    </row>
    <row r="44" spans="2:10" x14ac:dyDescent="0.3">
      <c r="G44" s="96"/>
      <c r="H44" s="47"/>
      <c r="I44" s="48"/>
    </row>
  </sheetData>
  <mergeCells count="8">
    <mergeCell ref="B28:D28"/>
    <mergeCell ref="B29:D29"/>
    <mergeCell ref="B1:D1"/>
    <mergeCell ref="B2:D2"/>
    <mergeCell ref="B5:C5"/>
    <mergeCell ref="B6:C6"/>
    <mergeCell ref="B7:D7"/>
    <mergeCell ref="B27:D27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="90" zoomScaleNormal="90" workbookViewId="0">
      <selection activeCell="B12" sqref="B12"/>
    </sheetView>
  </sheetViews>
  <sheetFormatPr baseColWidth="10" defaultColWidth="11.453125" defaultRowHeight="12" x14ac:dyDescent="0.3"/>
  <cols>
    <col min="1" max="1" width="56.1796875" style="16" customWidth="1"/>
    <col min="2" max="4" width="11.54296875" style="16" customWidth="1"/>
    <col min="5" max="6" width="11.453125" style="16"/>
    <col min="7" max="7" width="11.453125" style="86"/>
    <col min="8" max="16384" width="11.453125" style="16"/>
  </cols>
  <sheetData>
    <row r="1" spans="1:11" x14ac:dyDescent="0.3">
      <c r="B1" s="111" t="s">
        <v>34</v>
      </c>
      <c r="C1" s="111"/>
      <c r="D1" s="111"/>
    </row>
    <row r="2" spans="1:11" x14ac:dyDescent="0.3">
      <c r="A2" s="16" t="s">
        <v>2</v>
      </c>
      <c r="B2" s="112" t="s">
        <v>54</v>
      </c>
      <c r="C2" s="113"/>
      <c r="D2" s="113"/>
    </row>
    <row r="3" spans="1:11" x14ac:dyDescent="0.3">
      <c r="A3" s="16" t="s">
        <v>3</v>
      </c>
      <c r="B3" s="79">
        <v>24</v>
      </c>
    </row>
    <row r="4" spans="1:11" x14ac:dyDescent="0.3">
      <c r="A4" s="16" t="s">
        <v>4</v>
      </c>
      <c r="B4" s="17">
        <v>1</v>
      </c>
      <c r="C4" s="18"/>
    </row>
    <row r="5" spans="1:11" x14ac:dyDescent="0.3">
      <c r="A5" s="16" t="s">
        <v>5</v>
      </c>
      <c r="B5" s="114" t="s">
        <v>46</v>
      </c>
      <c r="C5" s="115"/>
    </row>
    <row r="6" spans="1:11" x14ac:dyDescent="0.3">
      <c r="A6" s="19" t="s">
        <v>6</v>
      </c>
      <c r="B6" s="109" t="s">
        <v>47</v>
      </c>
      <c r="C6" s="110"/>
    </row>
    <row r="7" spans="1:11" ht="24" x14ac:dyDescent="0.3">
      <c r="A7" s="20" t="s">
        <v>19</v>
      </c>
      <c r="B7" s="117" t="s">
        <v>1</v>
      </c>
      <c r="C7" s="117"/>
      <c r="D7" s="117"/>
    </row>
    <row r="8" spans="1:11" ht="24" x14ac:dyDescent="0.3">
      <c r="A8" s="31"/>
      <c r="B8" s="70" t="s">
        <v>40</v>
      </c>
      <c r="C8" s="71" t="s">
        <v>20</v>
      </c>
      <c r="D8" s="70" t="s">
        <v>36</v>
      </c>
      <c r="E8" s="32"/>
    </row>
    <row r="9" spans="1:11" s="49" customFormat="1" ht="15.75" customHeight="1" x14ac:dyDescent="0.35">
      <c r="A9" s="39" t="s">
        <v>7</v>
      </c>
      <c r="B9" s="68"/>
      <c r="C9" s="69"/>
      <c r="D9" s="68"/>
      <c r="G9" s="87"/>
    </row>
    <row r="10" spans="1:11" x14ac:dyDescent="0.3">
      <c r="A10" s="21" t="s">
        <v>8</v>
      </c>
      <c r="B10" s="27"/>
      <c r="C10" s="28"/>
      <c r="D10" s="29"/>
    </row>
    <row r="11" spans="1:11" x14ac:dyDescent="0.3">
      <c r="A11" s="72" t="s">
        <v>41</v>
      </c>
      <c r="B11" s="51">
        <v>0</v>
      </c>
      <c r="C11" s="75">
        <f>B3</f>
        <v>24</v>
      </c>
      <c r="D11" s="74">
        <f>B11*C11</f>
        <v>0</v>
      </c>
    </row>
    <row r="12" spans="1:11" x14ac:dyDescent="0.3">
      <c r="A12" s="16" t="s">
        <v>9</v>
      </c>
      <c r="B12" s="73">
        <v>5600</v>
      </c>
      <c r="C12" s="75">
        <f>C11</f>
        <v>24</v>
      </c>
      <c r="D12" s="53">
        <f t="shared" ref="D12:D17" si="0">B12*C12</f>
        <v>134400</v>
      </c>
      <c r="F12" s="97"/>
      <c r="G12" s="88"/>
      <c r="H12" s="56"/>
      <c r="I12" s="56"/>
      <c r="J12" s="56"/>
      <c r="K12" s="55"/>
    </row>
    <row r="13" spans="1:11" ht="24" x14ac:dyDescent="0.3">
      <c r="A13" s="20" t="s">
        <v>17</v>
      </c>
      <c r="B13" s="54">
        <v>0</v>
      </c>
      <c r="C13" s="75">
        <f t="shared" ref="C13:C16" si="1">C12</f>
        <v>24</v>
      </c>
      <c r="D13" s="53">
        <f t="shared" si="0"/>
        <v>0</v>
      </c>
    </row>
    <row r="14" spans="1:11" x14ac:dyDescent="0.3">
      <c r="A14" s="16" t="s">
        <v>16</v>
      </c>
      <c r="B14" s="51">
        <v>0</v>
      </c>
      <c r="C14" s="75">
        <f t="shared" si="1"/>
        <v>24</v>
      </c>
      <c r="D14" s="53">
        <f t="shared" si="0"/>
        <v>0</v>
      </c>
    </row>
    <row r="15" spans="1:11" x14ac:dyDescent="0.3">
      <c r="A15" s="20" t="s">
        <v>18</v>
      </c>
      <c r="B15" s="51">
        <v>0</v>
      </c>
      <c r="C15" s="75">
        <f t="shared" si="1"/>
        <v>24</v>
      </c>
      <c r="D15" s="53">
        <f t="shared" si="0"/>
        <v>0</v>
      </c>
    </row>
    <row r="16" spans="1:11" x14ac:dyDescent="0.3">
      <c r="A16" s="20" t="s">
        <v>28</v>
      </c>
      <c r="B16" s="51">
        <v>0</v>
      </c>
      <c r="C16" s="75">
        <f t="shared" si="1"/>
        <v>24</v>
      </c>
      <c r="D16" s="53">
        <f t="shared" si="0"/>
        <v>0</v>
      </c>
    </row>
    <row r="17" spans="1:10" ht="24" x14ac:dyDescent="0.3">
      <c r="A17" s="80" t="s">
        <v>14</v>
      </c>
      <c r="B17" s="51">
        <v>0</v>
      </c>
      <c r="C17" s="75">
        <f>C16</f>
        <v>24</v>
      </c>
      <c r="D17" s="53">
        <f t="shared" si="0"/>
        <v>0</v>
      </c>
    </row>
    <row r="18" spans="1:10" x14ac:dyDescent="0.3">
      <c r="A18" s="21" t="s">
        <v>10</v>
      </c>
      <c r="B18" s="27"/>
      <c r="C18" s="76"/>
      <c r="D18" s="27"/>
    </row>
    <row r="19" spans="1:10" x14ac:dyDescent="0.3">
      <c r="A19" s="81" t="s">
        <v>15</v>
      </c>
      <c r="B19" s="51">
        <v>0</v>
      </c>
      <c r="C19" s="75">
        <f>C11</f>
        <v>24</v>
      </c>
      <c r="D19" s="53">
        <f>B19*C19</f>
        <v>0</v>
      </c>
    </row>
    <row r="20" spans="1:10" x14ac:dyDescent="0.3">
      <c r="A20" s="21" t="s">
        <v>11</v>
      </c>
      <c r="B20" s="27"/>
      <c r="C20" s="76"/>
      <c r="D20" s="27"/>
    </row>
    <row r="21" spans="1:10" x14ac:dyDescent="0.3">
      <c r="A21" s="22" t="s">
        <v>37</v>
      </c>
      <c r="B21" s="50">
        <v>0</v>
      </c>
      <c r="C21" s="77">
        <f>C11</f>
        <v>24</v>
      </c>
      <c r="D21" s="52">
        <f>B21*C21</f>
        <v>0</v>
      </c>
    </row>
    <row r="22" spans="1:10" x14ac:dyDescent="0.3">
      <c r="A22" s="22" t="s">
        <v>12</v>
      </c>
      <c r="B22" s="50">
        <v>0</v>
      </c>
      <c r="C22" s="77">
        <f t="shared" ref="C22:C23" si="2">C12</f>
        <v>24</v>
      </c>
      <c r="D22" s="52">
        <f>B22*C22</f>
        <v>0</v>
      </c>
    </row>
    <row r="23" spans="1:10" x14ac:dyDescent="0.3">
      <c r="A23" s="23" t="s">
        <v>42</v>
      </c>
      <c r="B23" s="51">
        <v>0</v>
      </c>
      <c r="C23" s="77">
        <f t="shared" si="2"/>
        <v>24</v>
      </c>
      <c r="D23" s="53">
        <f>B23*C23</f>
        <v>0</v>
      </c>
    </row>
    <row r="24" spans="1:10" ht="26.25" customHeight="1" x14ac:dyDescent="0.3">
      <c r="A24" s="24" t="s">
        <v>13</v>
      </c>
      <c r="B24" s="25">
        <f>SUM(B12:B23)</f>
        <v>5600</v>
      </c>
      <c r="C24" s="26">
        <f>C11</f>
        <v>24</v>
      </c>
      <c r="D24" s="78">
        <f>B24*C24</f>
        <v>134400</v>
      </c>
    </row>
    <row r="25" spans="1:10" ht="25.4" customHeight="1" x14ac:dyDescent="0.3">
      <c r="A25" s="38" t="s">
        <v>24</v>
      </c>
      <c r="B25" s="37"/>
      <c r="C25" s="37"/>
      <c r="D25" s="37"/>
      <c r="E25" s="33"/>
      <c r="F25" s="33"/>
    </row>
    <row r="26" spans="1:10" x14ac:dyDescent="0.3">
      <c r="A26" s="36"/>
      <c r="B26" s="62"/>
      <c r="C26" s="62"/>
      <c r="D26" s="62"/>
      <c r="E26" s="62"/>
      <c r="F26" s="62"/>
    </row>
    <row r="27" spans="1:10" ht="49.5" customHeight="1" x14ac:dyDescent="0.3">
      <c r="A27" s="30" t="s">
        <v>21</v>
      </c>
      <c r="B27" s="108" t="s">
        <v>43</v>
      </c>
      <c r="C27" s="108"/>
      <c r="D27" s="108"/>
      <c r="E27" s="64"/>
      <c r="F27" s="65"/>
      <c r="G27" s="89"/>
      <c r="H27" s="57"/>
      <c r="I27" s="57"/>
    </row>
    <row r="28" spans="1:10" ht="27.75" customHeight="1" x14ac:dyDescent="0.3">
      <c r="A28" s="31"/>
      <c r="B28" s="108" t="s">
        <v>22</v>
      </c>
      <c r="C28" s="108"/>
      <c r="D28" s="108"/>
      <c r="E28" s="64"/>
      <c r="F28" s="64"/>
      <c r="G28" s="90"/>
      <c r="H28" s="58"/>
      <c r="I28" s="58"/>
      <c r="J28" s="32"/>
    </row>
    <row r="29" spans="1:10" ht="22.5" customHeight="1" x14ac:dyDescent="0.3">
      <c r="A29" s="31"/>
      <c r="B29" s="108" t="s">
        <v>23</v>
      </c>
      <c r="C29" s="108"/>
      <c r="D29" s="108"/>
      <c r="E29" s="64"/>
      <c r="F29" s="64"/>
      <c r="G29" s="91"/>
      <c r="H29" s="59"/>
      <c r="I29" s="59"/>
      <c r="J29" s="32"/>
    </row>
    <row r="30" spans="1:10" x14ac:dyDescent="0.3">
      <c r="A30" s="31"/>
      <c r="B30" s="63"/>
      <c r="C30" s="63"/>
      <c r="D30" s="63"/>
      <c r="E30" s="62"/>
      <c r="F30" s="62"/>
      <c r="G30" s="90"/>
      <c r="H30" s="58"/>
      <c r="I30" s="58"/>
      <c r="J30" s="32"/>
    </row>
    <row r="31" spans="1:10" x14ac:dyDescent="0.3">
      <c r="B31" s="34"/>
      <c r="C31" s="34"/>
      <c r="D31" s="34"/>
      <c r="E31" s="34"/>
      <c r="F31" s="34"/>
      <c r="G31" s="90"/>
      <c r="H31" s="58"/>
      <c r="I31" s="58"/>
      <c r="J31" s="32"/>
    </row>
    <row r="32" spans="1:10" ht="15" customHeight="1" x14ac:dyDescent="0.3">
      <c r="A32" s="35"/>
      <c r="B32" s="40"/>
      <c r="C32" s="41"/>
      <c r="D32" s="41"/>
      <c r="E32" s="41"/>
      <c r="F32" s="41"/>
      <c r="G32" s="92"/>
      <c r="H32" s="60"/>
      <c r="I32" s="60"/>
      <c r="J32" s="32"/>
    </row>
    <row r="33" spans="2:10" x14ac:dyDescent="0.3">
      <c r="B33" s="43"/>
      <c r="C33" s="44"/>
      <c r="D33" s="44"/>
      <c r="E33" s="44"/>
      <c r="F33" s="44"/>
      <c r="G33" s="90"/>
      <c r="H33" s="58"/>
      <c r="I33" s="58"/>
      <c r="J33" s="32"/>
    </row>
    <row r="34" spans="2:10" x14ac:dyDescent="0.3">
      <c r="B34" s="43"/>
      <c r="C34" s="44"/>
      <c r="D34" s="44"/>
      <c r="E34" s="44"/>
      <c r="F34" s="44"/>
      <c r="G34" s="90"/>
      <c r="H34" s="58"/>
      <c r="I34" s="58"/>
      <c r="J34" s="32"/>
    </row>
    <row r="35" spans="2:10" x14ac:dyDescent="0.3">
      <c r="B35" s="43"/>
      <c r="C35" s="44"/>
      <c r="D35" s="44"/>
      <c r="E35" s="44"/>
      <c r="F35" s="44"/>
      <c r="G35" s="93"/>
      <c r="H35" s="61"/>
      <c r="I35" s="61"/>
    </row>
    <row r="36" spans="2:10" x14ac:dyDescent="0.3">
      <c r="B36" s="43"/>
      <c r="C36" s="44"/>
      <c r="D36" s="44"/>
      <c r="E36" s="44"/>
      <c r="F36" s="44"/>
      <c r="G36" s="94"/>
      <c r="H36" s="41"/>
      <c r="I36" s="42"/>
    </row>
    <row r="37" spans="2:10" x14ac:dyDescent="0.3">
      <c r="B37" s="43"/>
      <c r="C37" s="44"/>
      <c r="D37" s="44"/>
      <c r="E37" s="44"/>
      <c r="F37" s="44"/>
      <c r="G37" s="95"/>
      <c r="H37" s="44"/>
      <c r="I37" s="45"/>
    </row>
    <row r="38" spans="2:10" x14ac:dyDescent="0.3">
      <c r="B38" s="43"/>
      <c r="C38" s="44"/>
      <c r="D38" s="44"/>
      <c r="E38" s="44"/>
      <c r="F38" s="44"/>
      <c r="G38" s="95"/>
      <c r="H38" s="44"/>
      <c r="I38" s="45"/>
    </row>
    <row r="39" spans="2:10" x14ac:dyDescent="0.3">
      <c r="B39" s="43"/>
      <c r="C39" s="44"/>
      <c r="D39" s="44"/>
      <c r="E39" s="44"/>
      <c r="F39" s="44"/>
      <c r="G39" s="95"/>
      <c r="H39" s="44"/>
      <c r="I39" s="45"/>
    </row>
    <row r="40" spans="2:10" x14ac:dyDescent="0.3">
      <c r="B40" s="46"/>
      <c r="C40" s="47"/>
      <c r="D40" s="47"/>
      <c r="E40" s="47"/>
      <c r="F40" s="47"/>
      <c r="G40" s="95"/>
      <c r="H40" s="44"/>
      <c r="I40" s="45"/>
    </row>
    <row r="41" spans="2:10" x14ac:dyDescent="0.3">
      <c r="G41" s="95"/>
      <c r="H41" s="44"/>
      <c r="I41" s="45"/>
    </row>
    <row r="42" spans="2:10" x14ac:dyDescent="0.3">
      <c r="G42" s="95"/>
      <c r="H42" s="44"/>
      <c r="I42" s="45"/>
    </row>
    <row r="43" spans="2:10" x14ac:dyDescent="0.3">
      <c r="G43" s="95"/>
      <c r="H43" s="44"/>
      <c r="I43" s="45"/>
    </row>
    <row r="44" spans="2:10" x14ac:dyDescent="0.3">
      <c r="G44" s="96"/>
      <c r="H44" s="47"/>
      <c r="I44" s="48"/>
    </row>
  </sheetData>
  <mergeCells count="8">
    <mergeCell ref="B28:D28"/>
    <mergeCell ref="B29:D29"/>
    <mergeCell ref="B1:D1"/>
    <mergeCell ref="B2:D2"/>
    <mergeCell ref="B5:C5"/>
    <mergeCell ref="B6:C6"/>
    <mergeCell ref="B7:D7"/>
    <mergeCell ref="B27:D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Récapitulatif_honoraires&amp;frais</vt:lpstr>
      <vt:lpstr>Position_1</vt:lpstr>
      <vt:lpstr>Position_2</vt:lpstr>
      <vt:lpstr>Position_3</vt:lpstr>
      <vt:lpstr>Position_4</vt:lpstr>
      <vt:lpstr>Position_5</vt:lpstr>
      <vt:lpstr>Position_6</vt:lpstr>
      <vt:lpstr>Position_7</vt:lpstr>
    </vt:vector>
  </TitlesOfParts>
  <Company>Expertise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Nastasia POUSSE</dc:creator>
  <cp:lastModifiedBy>Farah SAFWAT</cp:lastModifiedBy>
  <dcterms:created xsi:type="dcterms:W3CDTF">2019-10-09T08:26:47Z</dcterms:created>
  <dcterms:modified xsi:type="dcterms:W3CDTF">2026-02-23T14:41:33Z</dcterms:modified>
</cp:coreProperties>
</file>